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99bd2a18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راهنما" sheetId="1" r:id="R2033a8da59ef4a8f"/>
    <x:sheet xmlns:r="http://schemas.openxmlformats.org/officeDocument/2006/relationships" name="شبکه" sheetId="2" r:id="Rc043ff7222ae492a"/>
    <x:sheet xmlns:r="http://schemas.openxmlformats.org/officeDocument/2006/relationships" name="سهم‌های رسمی" sheetId="3" r:id="Rf71c7cb3a396407d"/>
    <x:sheet xmlns:r="http://schemas.openxmlformats.org/officeDocument/2006/relationships" name="کدال ۶ ناشر" sheetId="4" r:id="Rcbba4de849964447"/>
    <x:sheet xmlns:r="http://schemas.openxmlformats.org/officeDocument/2006/relationships" name="مقایسه ۱۲ شرکت" sheetId="5" r:id="R8cb3e1a52755446c"/>
    <x:sheet xmlns:r="http://schemas.openxmlformats.org/officeDocument/2006/relationships" name="ابزارها" sheetId="6" r:id="R6d91896249684b31"/>
    <x:sheet xmlns:r="http://schemas.openxmlformats.org/officeDocument/2006/relationships" name="سرویس‌ها" sheetId="7" r:id="R87338ed46d0e4464"/>
    <x:sheet xmlns:r="http://schemas.openxmlformats.org/officeDocument/2006/relationships" name="کیفیت شبکه" sheetId="8" r:id="R3b2a06ecd7514d85"/>
    <x:sheet xmlns:r="http://schemas.openxmlformats.org/officeDocument/2006/relationships" name="کالیبراسیون" sheetId="9" r:id="R5418711117784780"/>
    <x:sheet xmlns:r="http://schemas.openxmlformats.org/officeDocument/2006/relationships" name="سناریوهای مالی" sheetId="10" r:id="Rba0b839bde144ed6"/>
    <x:sheet xmlns:r="http://schemas.openxmlformats.org/officeDocument/2006/relationships" name="اعتبارسنجی" sheetId="11" r:id="Rf424693891bd463a"/>
    <x:sheet xmlns:r="http://schemas.openxmlformats.org/officeDocument/2006/relationships" name="کنترل‌ها" sheetId="12" r:id="Ra931073b02fa46db"/>
    <x:sheet xmlns:r="http://schemas.openxmlformats.org/officeDocument/2006/relationships" name="منابع" sheetId="13" r:id="R17401f30adbf4f18"/>
  </x:sheets>
</x:workbook>
</file>

<file path=xl/comments1.xml><?xml version="1.0" encoding="utf-8"?>
<x:comments xmlns:x="http://schemas.openxmlformats.org/spreadsheetml/2006/main">
  <x:authors>
    <x:author>tc={FD661B3D-6F51-4712-9632-3EE6A42EFC5C}</x:author>
    <x:author>tc={BAB59946-A2FF-4F2F-B15E-F285FA80616E}</x:author>
    <x:author>tc={BA879BEA-C723-4362-890E-FE4D399CBB26}</x:author>
    <x:author>tc={CB7D2D6A-2F93-4D5C-892B-EE1B60595B03}</x:author>
    <x:author>tc={198AA5DF-A538-4A24-B29D-EA9F3578C0E2}</x:author>
    <x:author>tc={63F16F9F-F69A-4E33-AC61-BC20FE15520D}</x:author>
    <x:author>tc={72CE3F96-BF70-47CC-BC17-53BB7858AD66}</x:author>
  </x:authors>
  <x:commentList>
    <x:comment ref="B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تعریف واحد یا فرض دقت نمایش برای محاسبات این مدل؛ پارامتر تحلیلی، نه عدد درآمد گزارش‌شده.</x:t>
        </x:r>
      </x:text>
    </x:comment>
    <x:comment ref="B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تعریف واحد یا فرض دقت نمایش برای محاسبات این مدل؛ پارامتر تحلیلی، نه عدد درآمد گزارش‌شده.</x:t>
        </x:r>
      </x:text>
    </x:comment>
    <x:comment ref="B1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تعریف واحد یا فرض دقت نمایش برای محاسبات این مدل؛ پارامتر تحلیلی، نه عدد درآمد گزارش‌شده.</x:t>
        </x:r>
      </x:text>
    </x:comment>
    <x:comment ref="B1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تعریف واحد یا فرض دقت نمایش برای محاسبات این مدل؛ پارامتر تحلیلی، نه عدد درآمد گزارش‌شده.</x:t>
        </x:r>
      </x:text>
    </x:comment>
    <x:comment ref="B12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تعریف واحد یا فرض دقت نمایش برای محاسبات این مدل؛ پارامتر تحلیلی، نه عدد درآمد گزارش‌شده.</x:t>
        </x:r>
      </x:text>
    </x:comment>
    <x:comment ref="B1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تعریف واحد یا فرض دقت نمایش برای محاسبات این مدل؛ پارامتر تحلیلی، نه عدد درآمد گزارش‌شده.</x:t>
        </x:r>
      </x:text>
    </x:comment>
    <x:comment ref="B20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تعریف واحد یا فرض دقت نمایش برای محاسبات این مدل؛ پارامتر تحلیلی، نه عدد درآمد گزارش‌شده.</x:t>
        </x:r>
      </x:text>
    </x:comment>
  </x:commentList>
</x:comments>
</file>

<file path=xl/comments2.xml><?xml version="1.0" encoding="utf-8"?>
<x:comments xmlns:x="http://schemas.openxmlformats.org/spreadsheetml/2006/main">
  <x:authors>
    <x:author>tc={3DE0E0E4-CAF0-4D1B-8678-5FA3A03A873C}</x:author>
    <x:author>tc={A50B5A64-6851-4480-9633-ECF092555F2D}</x:author>
    <x:author>tc={EED81770-B6E3-48E5-96E3-E3D5AAE0CD3E}</x:author>
    <x:author>tc={75F6776E-C577-4ED0-9024-3DB2FC7DB3DC}</x:author>
    <x:author>tc={1010C327-75A4-43C4-BF1C-1C286DCB962A}</x:author>
    <x:author>tc={7953B925-6247-4131-9580-8E2D00E0AE23}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جدول ۱-۲ صفحه ۲۷؛ تعداد به عدد و مبلغ به میلیون ریال.</x:t>
        </x:r>
      </x:text>
    </x:comment>
    <x:comment ref="C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جدول ۱-۲ صفحه ۲۷؛ تعداد به عدد و مبلغ به میلیون ریال.</x:t>
        </x:r>
      </x:text>
    </x:comment>
    <x:comment ref="B6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جدول ۱-۲ صفحه ۲۷؛ تعداد به عدد و مبلغ به میلیون ریال.</x:t>
        </x:r>
      </x:text>
    </x:comment>
    <x:comment ref="C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جدول ۱-۲ صفحه ۲۷؛ تعداد به عدد و مبلغ به میلیون ریال.</x:t>
        </x:r>
      </x:text>
    </x:comment>
    <x:comment ref="B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جدول ۱-۲ صفحه ۲۷؛ تعداد به عدد و مبلغ به میلیون ریال.</x:t>
        </x:r>
      </x:text>
    </x:comment>
    <x:comment ref="C7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جدول ۱-۲ صفحه ۲۷؛ تعداد به عدد و مبلغ به میلیون ریال.</x:t>
        </x:r>
      </x:text>
    </x:comment>
  </x:commentList>
</x:comments>
</file>

<file path=xl/comments3.xml><?xml version="1.0" encoding="utf-8"?>
<x:comments xmlns:x="http://schemas.openxmlformats.org/spreadsheetml/2006/main">
  <x:authors>
    <x:author>tc={7A2B87F3-4BD0-40A0-A560-F2FE8F84FAF1}</x:author>
    <x:author>tc={3131F2CC-F715-4BCC-B77F-82DAA9AF17B1}</x:author>
    <x:author>tc={07C90C3A-1EDC-4A1B-A459-C7B6F3255C5E}</x:author>
    <x:author>tc={1CD2EEE5-90D3-4B44-9DBE-B3505361D0F7}</x:author>
    <x:author>tc={13702D56-E32E-406A-8E8C-AC54778D8BB5}</x:author>
    <x:author>tc={083CCECF-F1B0-4D91-8B2F-D10BAAAF900C}</x:author>
    <x:author>tc={244C3EC8-2322-457D-86EA-E4201BEF4788}</x:author>
    <x:author>tc={34BF9116-6928-4E13-956C-2D118CDA9D00}</x:author>
    <x:author>tc={00291978-6CCA-434B-B6D3-330F7A21FB1D}</x:author>
    <x:author>tc={1AFC0892-36B4-48C4-9A23-4BE4BD175B6D}</x:author>
    <x:author>tc={43B0DE6D-3516-4C96-9D66-83403091507A}</x:author>
    <x:author>tc={B83284B8-F9B3-4C71-B443-3A11AD06E981}</x:author>
    <x:author>tc={6EC28E4C-C959-48A8-8551-B0F5B31B477A}</x:author>
    <x:author>tc={323BE815-E6C0-4446-8E84-C2501598FC4C}</x:author>
    <x:author>tc={F35C3077-9C29-4BE9-BE9C-D26FD0F91165}</x:author>
    <x:author>tc={9B7F44C7-78E1-4A38-AE84-890127B48B45}</x:author>
    <x:author>tc={2AF305B7-AEE0-4393-B9A0-114C141416B2}</x:author>
    <x:author>tc={C432EC67-5DC7-46E5-8A82-946F044D7502}</x:author>
    <x:author>tc={E7857971-50BF-4662-98A7-DE1B7F0D78C8}</x:author>
    <x:author>tc={260F99AC-6977-483F-8DE8-C86B6F1101DE}</x:author>
    <x:author>tc={6B8F1DBB-F8EB-4BD5-8D26-FD22144FA99F}</x:author>
    <x:author>tc={7D177588-948F-463F-A159-9E5AF8F2D3F8}</x:author>
    <x:author>tc={654AEA5E-D734-448B-9023-40EF47E1B704}</x:author>
    <x:author>tc={901383AF-93C0-4DBE-89CA-3906BB13D7AA}</x:author>
    <x:author>tc={9406C24E-3DA6-4D01-9A06-BFBEC9A1E58A}</x:author>
    <x:author>tc={BCAFD65B-9AC4-4183-96CA-A99298510C0E}</x:author>
    <x:author>tc={74D6F12B-A770-4E61-9F6A-DF024E8033E0}</x:author>
    <x:author>tc={D9275B99-7B0F-422A-AB97-63545FDF9A30}</x:author>
    <x:author>tc={B4B27B86-BE98-4702-A0B7-707347A8487F}</x:author>
    <x:author>tc={AC8E78B4-5BEC-4E50-959A-5EBF1610C45A}</x:author>
    <x:author>tc={6DD30028-B5CC-435F-98BC-0FFC21E02715}</x:author>
    <x:author>tc={F431C47D-8AE7-416A-AE95-1B66FAB3274D}</x:author>
    <x:author>tc={59D09A11-1C41-47AD-8235-893041678A42}</x:author>
    <x:author>tc={923BEF9C-3FA3-443D-A414-7C515C4A2208}</x:author>
    <x:author>tc={0FB70302-A4D9-4A6F-BA51-9A6BB2EC760D}</x:author>
    <x:author>tc={741C1EF8-FC61-4349-B6D4-76F9AB804F41}</x:author>
    <x:author>tc={A7069029-7608-4A6F-A168-FB69FDC88422}</x:author>
    <x:author>tc={7E266506-93F4-4B6B-BCD2-74548F08367D}</x:author>
    <x:author>tc={370CA140-43C7-4D9F-A69E-A96F0EDC354B}</x:author>
    <x:author>tc={19300B76-1E31-40A2-949D-957C2C7F05C3}</x:author>
    <x:author>tc={158C8518-9129-4119-A1ED-944B4CF2CB1D}</x:author>
    <x:author>tc={29D2F759-DA82-4CB5-A574-2FB318B87654}</x:author>
    <x:author>tc={A347CE4B-D76D-49B1-A25B-E626D5E467A0}</x:author>
    <x:author>tc={026D6F77-58E6-4923-A69B-D95A2D90D8D6}</x:author>
    <x:author>tc={2167E2CE-9A03-4DAB-A4C8-A5995B30B70A}</x:author>
    <x:author>tc={D2545B9C-7BC1-43DA-8D84-14AABC2299DD}</x:author>
    <x:author>tc={77B7F97C-23B4-4D9A-A890-6187098A4E2F}</x:author>
    <x:author>tc={CD836CB0-88FD-4C2C-9972-B95930A68276}</x:author>
    <x:author>tc={6321A915-8AB7-4ABB-BCBA-E7857313AF21}</x:author>
    <x:author>tc={80D8A121-5C94-4236-9517-2FCFF664F0F3}</x:author>
    <x:author>tc={1EC42BEA-1285-4370-8931-14C480CE14CD}</x:author>
    <x:author>tc={F5F97171-1513-4DD5-8376-77561E4A9747}</x:author>
    <x:author>tc={E8B42B82-3355-4076-9B90-B817C486E9D7}</x:author>
    <x:author>tc={153B555B-B742-4AE5-AC17-761AB977E649}</x:author>
    <x:author>tc={1FF06EA1-5C74-4855-8C7E-A79E8EFA4642}</x:author>
    <x:author>tc={36487203-75B5-4CDC-82D8-0E594EF9921E}</x:author>
    <x:author>tc={E1B785BA-5226-4EF4-8F6D-E6EA16578160}</x:author>
    <x:author>tc={EEE6B497-6482-458E-9F2E-208B9FAE358F}</x:author>
    <x:author>tc={1D7A2C75-E5C6-4584-9B97-665A33F9A524}</x:author>
    <x:author>tc={318AC26A-FEFD-416E-A1A2-32A0B7E9AD81}</x:author>
    <x:author>tc={12B37C60-8C9A-4E87-A717-44B45D829CC3}</x:author>
    <x:author>tc={4C6DDD61-3C6F-4249-9257-12828A7F5254}</x:author>
    <x:author>tc={5A47F54D-FBBD-4AF6-B9A7-55F604674C53}</x:author>
    <x:author>tc={218FAF78-9EBC-4065-AB4B-FE3D8A68E781}</x:author>
    <x:author>tc={27E32FF2-D206-4ED1-B475-B6A824005440}</x:author>
    <x:author>tc={C1F3ED11-2F64-4726-9F2A-05F781E43E46}</x:author>
    <x:author>tc={04E4BDEA-2703-40AF-8EA0-D1B7AB3FCE69}</x:author>
    <x:author>tc={091FF79F-D7F4-4616-8BB4-C651E69AA440}</x:author>
    <x:author>tc={EC2AB154-F3F6-4986-BFC3-F67F3FFEE40C}</x:author>
    <x:author>tc={54C5246E-7514-4DD3-B49A-770F9BE4C5F6}</x:author>
    <x:author>tc={103A0E35-F395-4E1D-95BF-7F90ACB48784}</x:author>
    <x:author>tc={B99CA2ED-DBCA-41C7-85D6-F63DE9A0EE4A}</x:author>
  </x:authors>
  <x:commentList>
    <x:comment ref="E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6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7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8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8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9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9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0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10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1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11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2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12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3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1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14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5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15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6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۱-۴، صفحه 70؛ درصد چاپ‌شده با دو رقم اعشار؛ گردکردن حذف نشده است.</x:t>
        </x:r>
      </x:text>
    </x:comment>
    <x:comment ref="F16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SHP-123، شکل ۲-۴، صفحه 71؛ درصد چاپ‌شده با دو رقم اعشار؛ گردکردن حذف نشده است.</x:t>
        </x:r>
      </x:text>
    </x:comment>
    <x:comment ref="E17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17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18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18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19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19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0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0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1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1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2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2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3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3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4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4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5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5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6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6" authorId="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7" authorId="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7" authorId="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8" authorId="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۱-۴، صفحه 69؛ درصد چاپ‌شده با دو رقم اعشار؛ گردکردن حذف نشده است.</x:t>
        </x:r>
      </x:text>
    </x:comment>
    <x:comment ref="F28" authorId="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SHP-134، شکل ۲-۴، صفحه 70؛ درصد چاپ‌شده با دو رقم اعشار؛ گردکردن حذف نشده است.</x:t>
        </x:r>
      </x:text>
    </x:comment>
    <x:comment ref="E29" authorId="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29" authorId="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0" authorId="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0" authorId="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1" authorId="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1" authorId="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2" authorId="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2" authorId="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3" authorId="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3" authorId="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4" authorId="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4" authorId="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5" authorId="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5" authorId="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6" authorId="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6" authorId="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7" authorId="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7" authorId="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8" authorId="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8" authorId="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39" authorId="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39" authorId="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  <x:comment ref="E40" authorId="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۱-۴، صفحه 70؛ درصد چاپ‌شده با دو رقم اعشار؛ گردکردن حذف نشده است.</x:t>
        </x:r>
      </x:text>
    </x:comment>
    <x:comment ref="F40" authorId="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SHP-135، شکل ۲-۴، صفحه 71؛ درصد چاپ‌شده با دو رقم اعشار؛ گردکردن حذف نشده است.</x:t>
        </x:r>
      </x:text>
    </x:comment>
  </x:commentList>
</x:comments>
</file>

<file path=xl/comments4.xml><?xml version="1.0" encoding="utf-8"?>
<x:comments xmlns:x="http://schemas.openxmlformats.org/spreadsheetml/2006/main">
  <x:authors>
    <x:author>tc={F809DB63-F1A3-4A55-9A56-FDDFD5AF1519}</x:author>
    <x:author>tc={6DE8157D-7B89-4E69-A66C-A7AC0D734C47}</x:author>
    <x:author>tc={55992501-8E90-46E6-BE16-946A999699C5}</x:author>
    <x:author>tc={22BB0C26-47FF-4D38-AA00-B34DEFA29557}</x:author>
    <x:author>tc={FD88720A-223C-4918-AD76-2C2C224A0BE3}</x:author>
    <x:author>tc={1439ACDF-3942-4E18-A7B2-DBCE29C0BD1A}</x:author>
    <x:author>tc={87EAC8C9-622F-480D-AD08-83FCB57D1572}</x:author>
    <x:author>tc={486F2581-D559-4761-8B3A-22DB2FAE50E5}</x:author>
    <x:author>tc={AB6F2750-2512-4960-9175-AA9DB561975D}</x:author>
    <x:author>tc={97054586-5798-455B-833C-B64A44AC8CF0}</x:author>
    <x:author>tc={B438ABC4-E782-4B5F-AB72-50FEF6711B9F}</x:author>
    <x:author>tc={E3610C6E-4791-430B-B72A-01D55AD9CCA5}</x:author>
    <x:author>tc={9C5DB9C5-E366-477A-8F8C-BE620135750F}</x:author>
    <x:author>tc={D2778615-AECD-4A43-93F1-5AF36F66A7AC}</x:author>
    <x:author>tc={FEB0ABD8-13DD-4D84-9179-B8010F965C32}</x:author>
    <x:author>tc={1CA15967-184B-41AE-AD0A-47C5BA1B19E4}</x:author>
    <x:author>tc={52883713-FB86-4F59-887F-033A47725134}</x:author>
    <x:author>tc={C856F538-DA75-4F43-948F-E9B4BD449F7E}</x:author>
    <x:author>tc={64BBC8D2-8531-4C59-8DA5-DD1AC5D6FDAE}</x:author>
    <x:author>tc={E71E3085-1EAB-4156-8F3F-DDC4AA49D4C3}</x:author>
    <x:author>tc={FA822A05-677B-4B07-A74F-54CD4914D161}</x:author>
    <x:author>tc={F45A8B66-9757-4313-8B1D-CFA153BA32A7}</x:author>
    <x:author>tc={564B17E9-D005-4B67-9504-CC6A4CB5572F}</x:author>
    <x:author>tc={462B0887-393E-4217-8F9B-0554853DA1E9}</x:author>
    <x:author>tc={8E5B8CF8-466B-43AB-AF6B-B5A642CEB222}</x:author>
    <x:author>tc={CEE5D69D-36B7-4AD4-85D9-445257B5C88C}</x:author>
    <x:author>tc={DC693C5C-2890-4789-B340-32B10F4E7E4B}</x:author>
    <x:author>tc={F31CB67F-DE39-4284-B2C9-72260A9D2960}</x:author>
    <x:author>tc={44DC3DA6-1B5F-4791-BE7A-A1EADEF5358B}</x:author>
    <x:author>tc={16431917-A8C0-47A8-9A81-9E3A1183305F}</x:author>
    <x:author>tc={F0417BFD-65D2-4AC1-B4CA-A9958DE309CE}</x:author>
    <x:author>tc={BEE382F3-EAB9-4C91-858F-AA74ACC2A643}</x:author>
    <x:author>tc={2F5D4435-7689-4F87-A56C-02AFF36F21DD}</x:author>
    <x:author>tc={F6AEE45A-857D-4BDA-A553-0247DD22D858}</x:author>
    <x:author>tc={94B4211E-C640-490B-A29D-86132A935459}</x:author>
    <x:author>tc={764311BA-7A23-4404-92FA-E22ECC90A791}</x:author>
  </x:authors>
  <x:commentList>
    <x:comment ref="D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AP-M-1405-06. واحد: میلیون ریال؛ ستون درآمد ماه جاری، مستقل از اصلاحات گذشته. مسیر sources/AP-M-1405-06.pdf</x:t>
        </x:r>
      </x:text>
    </x:comment>
    <x:comment ref="E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AP-M-1405-06. واحد: میلیون ریال؛ ستون درآمد ماه جاری، مستقل از اصلاحات گذشته. مسیر sources/AP-M-1405-06.pdf</x:t>
        </x:r>
      </x:text>
    </x:comment>
    <x:comment ref="D6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AP-M-1405-05. واحد: میلیون ریال؛ ستون درآمد ماه جاری، مستقل از اصلاحات گذشته. مسیر sources/AP-M-1405-05.pdf</x:t>
        </x:r>
      </x:text>
    </x:comment>
    <x:comment ref="E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AP-M-1405-05. واحد: میلیون ریال؛ ستون درآمد ماه جاری، مستقل از اصلاحات گذشته. مسیر sources/AP-M-1405-05.pdf</x:t>
        </x:r>
      </x:text>
    </x:comment>
    <x:comment ref="D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AP-M-1404-06. واحد: میلیون ریال؛ ستون درآمد ماه جاری، مستقل از اصلاحات گذشته. مسیر sources/AP-M-1404-06.pdf</x:t>
        </x:r>
      </x:text>
    </x:comment>
    <x:comment ref="E7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AP-M-1404-06. واحد: میلیون ریال؛ ستون درآمد ماه جاری، مستقل از اصلاحات گذشته. مسیر sources/AP-M-1404-06.pdf</x:t>
        </x:r>
      </x:text>
    </x:comment>
    <x:comment ref="D8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BEP-M-1405-06. واحد: میلیون ریال؛ ستون درآمد ماه جاری، مستقل از اصلاحات گذشته. مسیر sources/BEP-M-1405-06.pdf</x:t>
        </x:r>
      </x:text>
    </x:comment>
    <x:comment ref="E8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BEP-M-1405-06. واحد: میلیون ریال؛ ستون درآمد ماه جاری، مستقل از اصلاحات گذشته. مسیر sources/BEP-M-1405-06.pdf</x:t>
        </x:r>
      </x:text>
    </x:comment>
    <x:comment ref="D9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BEP-M-1405-05. واحد: میلیون ریال؛ ستون درآمد ماه جاری، مستقل از اصلاحات گذشته. مسیر sources/BEP-M-1405-05.pdf</x:t>
        </x:r>
      </x:text>
    </x:comment>
    <x:comment ref="E9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BEP-M-1405-05. واحد: میلیون ریال؛ ستون درآمد ماه جاری، مستقل از اصلاحات گذشته. مسیر sources/BEP-M-1405-05.pdf</x:t>
        </x:r>
      </x:text>
    </x:comment>
    <x:comment ref="D10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BEP-M-1404-06. واحد: میلیون ریال؛ ستون درآمد ماه جاری، مستقل از اصلاحات گذشته. مسیر sources/BEP-M-1404-06.pdf</x:t>
        </x:r>
      </x:text>
    </x:comment>
    <x:comment ref="E10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BEP-M-1404-06. واحد: میلیون ریال؛ ستون درآمد ماه جاری، مستقل از اصلاحات گذشته. مسیر sources/BEP-M-1404-06.pdf</x:t>
        </x:r>
      </x:text>
    </x:comment>
    <x:comment ref="D11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RTP-M-1405-06. واحد: میلیون ریال؛ ستون درآمد ماه جاری، مستقل از اصلاحات گذشته. مسیر sources/RTP-M-1405-06.pdf</x:t>
        </x:r>
      </x:text>
    </x:comment>
    <x:comment ref="E11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RTP-M-1405-06. واحد: میلیون ریال؛ ستون درآمد ماه جاری، مستقل از اصلاحات گذشته. مسیر sources/RTP-M-1405-06.pdf</x:t>
        </x:r>
      </x:text>
    </x:comment>
    <x:comment ref="D12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RTP-M-1405-05. واحد: میلیون ریال؛ ستون درآمد ماه جاری، مستقل از اصلاحات گذشته. مسیر sources/RTP-M-1405-05.pdf</x:t>
        </x:r>
      </x:text>
    </x:comment>
    <x:comment ref="E12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RTP-M-1405-05. واحد: میلیون ریال؛ ستون درآمد ماه جاری، مستقل از اصلاحات گذشته. مسیر sources/RTP-M-1405-05.pdf</x:t>
        </x:r>
      </x:text>
    </x:comment>
    <x:comment ref="D13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RTP-M-1404-06. واحد: میلیون ریال؛ ستون درآمد ماه جاری، مستقل از اصلاحات گذشته. مسیر sources/RTP-M-1404-06.pdf</x:t>
        </x:r>
      </x:text>
    </x:comment>
    <x:comment ref="E1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RTP-M-1404-06. واحد: میلیون ریال؛ ستون درآمد ماه جاری، مستقل از اصلاحات گذشته. مسیر sources/RTP-M-1404-06.pdf</x:t>
        </x:r>
      </x:text>
    </x:comment>
    <x:comment ref="D1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SEP-M-1405-06. واحد: میلیون ریال؛ ستون درآمد ماه جاری، مستقل از اصلاحات گذشته. مسیر sources/SEP-M-1405-06.pdf</x:t>
        </x:r>
      </x:text>
    </x:comment>
    <x:comment ref="E14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SEP-M-1405-06. واحد: میلیون ریال؛ ستون درآمد ماه جاری، مستقل از اصلاحات گذشته. مسیر sources/SEP-M-1405-06.pdf</x:t>
        </x:r>
      </x:text>
    </x:comment>
    <x:comment ref="D15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SEP-M-1405-05. واحد: میلیون ریال؛ ستون درآمد ماه جاری، مستقل از اصلاحات گذشته. مسیر sources/SEP-M-1405-05.pdf</x:t>
        </x:r>
      </x:text>
    </x:comment>
    <x:comment ref="E15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SEP-M-1405-05. واحد: میلیون ریال؛ ستون درآمد ماه جاری، مستقل از اصلاحات گذشته. مسیر sources/SEP-M-1405-05.pdf</x:t>
        </x:r>
      </x:text>
    </x:comment>
    <x:comment ref="D16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SEP-M-1404-06. واحد: میلیون ریال؛ ستون درآمد ماه جاری، مستقل از اصلاحات گذشته. مسیر sources/SEP-M-1404-06.pdf</x:t>
        </x:r>
      </x:text>
    </x:comment>
    <x:comment ref="E16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SEP-M-1404-06. واحد: میلیون ریال؛ ستون درآمد ماه جاری، مستقل از اصلاحات گذشته. مسیر sources/SEP-M-1404-06.pdf</x:t>
        </x:r>
      </x:text>
    </x:comment>
    <x:comment ref="D17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PEP-M-1405-06. واحد: میلیون ریال؛ ستون درآمد ماه جاری، مستقل از اصلاحات گذشته. مسیر sources/PEP-M-1405-06.pdf</x:t>
        </x:r>
      </x:text>
    </x:comment>
    <x:comment ref="E17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PEP-M-1405-06. واحد: میلیون ریال؛ ستون درآمد ماه جاری، مستقل از اصلاحات گذشته. مسیر sources/PEP-M-1405-06.pdf</x:t>
        </x:r>
      </x:text>
    </x:comment>
    <x:comment ref="D18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PEP-M-1405-05. واحد: میلیون ریال؛ ستون درآمد ماه جاری، مستقل از اصلاحات گذشته. مسیر sources/PEP-M-1405-05.pdf</x:t>
        </x:r>
      </x:text>
    </x:comment>
    <x:comment ref="E18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PEP-M-1405-05. واحد: میلیون ریال؛ ستون درآمد ماه جاری، مستقل از اصلاحات گذشته. مسیر sources/PEP-M-1405-05.pdf</x:t>
        </x:r>
      </x:text>
    </x:comment>
    <x:comment ref="D19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PEP-M-1404-06. واحد: میلیون ریال؛ ستون درآمد ماه جاری، مستقل از اصلاحات گذشته. مسیر sources/PEP-M-1404-06.pdf</x:t>
        </x:r>
      </x:text>
    </x:comment>
    <x:comment ref="E19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PEP-M-1404-06. واحد: میلیون ریال؛ ستون درآمد ماه جاری، مستقل از اصلاحات گذشته. مسیر sources/PEP-M-1404-06.pdf</x:t>
        </x:r>
      </x:text>
    </x:comment>
    <x:comment ref="D20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KISH-M-1405-06. واحد: میلیون ریال؛ ستون درآمد ماه جاری، مستقل از اصلاحات گذشته. مسیر sources/KISH-M-1405-06.pdf</x:t>
        </x:r>
      </x:text>
    </x:comment>
    <x:comment ref="E20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KISH-M-1405-06. واحد: میلیون ریال؛ ستون درآمد ماه جاری، مستقل از اصلاحات گذشته. مسیر sources/KISH-M-1405-06.pdf</x:t>
        </x:r>
      </x:text>
    </x:comment>
    <x:comment ref="D21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KISH-M-1405-05. واحد: میلیون ریال؛ ستون درآمد ماه جاری، مستقل از اصلاحات گذشته. مسیر sources/KISH-M-1405-05.pdf</x:t>
        </x:r>
      </x:text>
    </x:comment>
    <x:comment ref="E21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KISH-M-1405-05. واحد: میلیون ریال؛ ستون درآمد ماه جاری، مستقل از اصلاحات گذشته. مسیر sources/KISH-M-1405-05.pdf</x:t>
        </x:r>
      </x:text>
    </x:comment>
    <x:comment ref="D22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KISH-M-1404-06. واحد: میلیون ریال؛ ستون درآمد ماه جاری، مستقل از اصلاحات گذشته. مسیر sources/KISH-M-1404-06.pdf</x:t>
        </x:r>
      </x:text>
    </x:comment>
    <x:comment ref="E22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داده کنترل‌شده مرحله ۱ از KISH-M-1404-06. واحد: میلیون ریال؛ ستون درآمد ماه جاری، مستقل از اصلاحات گذشته. مسیر sources/KISH-M-1404-06.pdf</x:t>
        </x:r>
      </x:text>
    </x:comment>
  </x:commentList>
</x:comments>
</file>

<file path=xl/comments5.xml><?xml version="1.0" encoding="utf-8"?>
<x:comments xmlns:x="http://schemas.openxmlformats.org/spreadsheetml/2006/main">
  <x:authors>
    <x:author>tc={7E5150BB-05C2-421B-84C4-A511E0ACC876}</x:author>
    <x:author>tc={35D4A188-0FF6-4467-84BA-8DE0DA59BEE3}</x:author>
    <x:author>tc={91C038D5-25A4-453D-A6A2-F5F5825C5396}</x:author>
  </x:authors>
  <x:commentList>
    <x:comment ref="C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AP-M-1405-06، صفحه ۱. عنوان ردیف: درآمد کارمزد تراکنش شاپرکی. واحد: میلیون ریال. نسخه ارسالی کاربر؛ احتمال اصلاح برآورد در گزارش‌های بعدی. مسیر: sources/AP-M-1405-06.pdf</x:t>
        </x:r>
      </x:text>
    </x:comment>
    <x:comment ref="C6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BEP-M-1405-06، صفحه ۱. عنوان ردیف: کارمزد شاپرک. واحد: میلیون ریال. نسخه ارسالی کاربر؛ احتمال اصلاح برآورد در گزارش‌های بعدی. مسیر: sources/BEP-M-1405-06.pdf</x:t>
        </x:r>
      </x:text>
    </x:comment>
    <x:comment ref="C7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PEP-M-1405-06، صفحه ۱. عنوان ردیف: درآمد حاصل از کارمزد شاپرک. واحد: میلیون ریال. نسخه ارسالی کاربر؛ احتمال اصلاح برآورد در گزارش‌های بعدی. مسیر: sources/PEP-M-1405-06.pdf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;[Red](#,##0);&quot;-&quot;"/>
    <x:numFmt numFmtId="201" formatCode="0.00"/>
    <x:numFmt numFmtId="202" formatCode="#,##0.0;[Red](#,##0.0);&quot;-&quot;"/>
    <x:numFmt numFmtId="203" formatCode="0.00;[Red](0.00);&quot;-&quot;"/>
    <x:numFmt numFmtId="204" formatCode="0.00%;[Red](0.00%);&quot;-&quot;"/>
    <x:numFmt numFmtId="205" formatCode="0.000"/>
    <x:numFmt numFmtId="206" formatCode="0.0000"/>
    <x:numFmt numFmtId="207" formatCode="#,##0.0000"/>
    <x:numFmt numFmtId="208" formatCode="#,##0"/>
  </x:numFmts>
  <x:fonts count="7">
    <x:font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182536"/>
      <x:name val="Carlito"/>
    </x:font>
    <x:font>
      <x:b/>
      <x:sz val="11"/>
      <x:color rgb="FF182536"/>
      <x:name val="Carlito"/>
    </x:font>
    <x:font>
      <x:sz val="11"/>
      <x:color rgb="FF168044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52B46"/>
      </x:patternFill>
    </x:fill>
    <x:fill>
      <x:patternFill patternType="solid">
        <x:fgColor rgb="FFFFF5EB"/>
      </x:patternFill>
    </x:fill>
  </x:fills>
  <x:borders count="2">
    <x:border/>
    <x:border/>
  </x:borders>
  <x:cellStyleXfs count="1">
    <x:xf numFmtId="0" fontId="0" fillId="0" borderId="0"/>
  </x:cellStyleXfs>
  <x:cellXfs count="10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201" fontId="2" fillId="0" borderId="0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 wrapText="1"/>
    </x:xf>
    <x:xf numFmtId="202" fontId="3" fillId="0" borderId="1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3" fontId="3" fillId="0" borderId="0" xfId="0" applyNumberFormat="1" applyFont="1" applyFill="1" applyBorder="1" applyAlignment="1">
      <x:alignment vertical="center" wrapText="1"/>
    </x:xf>
    <x:xf numFmtId="203" fontId="3" fillId="0" borderId="1" xfId="0" applyNumberFormat="1" applyFont="1" applyFill="1" applyBorder="1" applyAlignment="1">
      <x:alignment vertical="center" wrapText="1"/>
    </x:xf>
    <x:xf numFmtId="204" fontId="3" fillId="0" borderId="0" xfId="0" applyNumberFormat="1" applyFont="1" applyFill="1" applyBorder="1" applyAlignment="1">
      <x:alignment vertical="center" wrapText="1"/>
    </x:xf>
    <x:xf numFmtId="204" fontId="3" fillId="0" borderId="1" xfId="0" applyNumberFormat="1" applyFont="1" applyFill="1" applyBorder="1" applyAlignment="1">
      <x:alignment vertical="center" wrapText="1"/>
    </x:xf>
    <x:xf numFmtId="205" fontId="2" fillId="0" borderId="0" xfId="0" applyNumberFormat="1" applyFont="1" applyFill="1" applyBorder="1" applyAlignment="1">
      <x:alignment vertical="center" wrapText="1"/>
    </x:xf>
    <x:xf numFmtId="205" fontId="2" fillId="0" borderId="1" xfId="0" applyNumberFormat="1" applyFont="1" applyFill="1" applyBorder="1" applyAlignment="1">
      <x:alignment vertical="center" wrapText="1"/>
    </x:xf>
    <x:xf numFmtId="202" fontId="2" fillId="0" borderId="0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206" fontId="2" fillId="0" borderId="0" xfId="0" applyNumberFormat="1" applyFont="1" applyFill="1" applyBorder="1" applyAlignment="1">
      <x:alignment vertical="center" wrapText="1"/>
    </x:xf>
    <x:xf numFmtId="206" fontId="2" fillId="0" borderId="1" xfId="0" applyNumberFormat="1" applyFont="1" applyFill="1" applyBorder="1" applyAlignment="1">
      <x:alignment vertical="center" wrapText="1"/>
    </x:xf>
    <x:xf numFmtId="206" fontId="0" fillId="0" borderId="0" xfId="0" applyNumberFormat="1" applyFont="1" applyFill="1" applyBorder="1"/>
    <x:xf numFmtId="206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204" fontId="2" fillId="0" borderId="0" xfId="0" applyNumberFormat="1" applyFont="1" applyFill="1" applyBorder="1" applyAlignment="1">
      <x:alignment vertical="center" wrapText="1"/>
    </x:xf>
    <x:xf numFmtId="204" fontId="2" fillId="0" borderId="1" xfId="0" applyNumberFormat="1" applyFont="1" applyFill="1" applyBorder="1" applyAlignment="1">
      <x:alignment vertical="center" wrapText="1"/>
    </x:xf>
    <x:xf numFmtId="207" fontId="2" fillId="0" borderId="0" xfId="0" applyNumberFormat="1" applyFont="1" applyFill="1" applyBorder="1" applyAlignment="1">
      <x:alignment vertical="center" wrapText="1"/>
    </x:xf>
    <x:xf numFmtId="207" fontId="2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8" fontId="0" fillId="0" borderId="0" xfId="0" applyNumberFormat="1" applyFont="1" applyFill="1" applyBorder="1"/>
    <x:xf numFmtId="208" fontId="0" fillId="0" borderId="1" xfId="0" applyNumberFormat="1" applyFont="1" applyFill="1" applyBorder="1"/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right" wrapText="1"/>
    </x:xf>
    <x:xf numFmtId="0" fontId="1" fillId="2" borderId="1" xfId="0" applyNumberFormat="1" applyFont="1" applyFill="1" applyBorder="1" applyAlignment="1">
      <x:alignment horizontal="right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1" fillId="2" borderId="1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wrapText="1"/>
    </x:xf>
    <x:xf numFmtId="0" fontId="4" fillId="0" borderId="0" xfId="0" applyNumberFormat="1" applyFont="1" applyFill="1" applyBorder="1" applyAlignment="1">
      <x:alignment horizontal="right"/>
    </x:xf>
    <x:xf numFmtId="0" fontId="4" fillId="0" borderId="1" xfId="0" applyNumberFormat="1" applyFont="1" applyFill="1" applyBorder="1" applyAlignment="1">
      <x:alignment horizontal="right" vertical="center" wrapText="1"/>
    </x:xf>
    <x:xf numFmtId="0" fontId="4" fillId="0" borderId="1" xfId="0" applyNumberFormat="1" applyFont="1" applyFill="1" applyBorder="1" applyAlignment="1">
      <x:alignment horizontal="right" wrapText="1"/>
    </x:xf>
    <x:xf numFmtId="0" fontId="4" fillId="0" borderId="1" xfId="0" applyNumberFormat="1" applyFont="1" applyFill="1" applyBorder="1" applyAlignment="1">
      <x:alignment horizontal="right"/>
    </x:xf>
    <x:xf numFmtId="200" fontId="4" fillId="0" borderId="0" xfId="0" applyNumberFormat="1" applyFont="1" applyFill="1" applyBorder="1" applyAlignment="1">
      <x:alignment vertical="center" wrapText="1"/>
    </x:xf>
    <x:xf numFmtId="208" fontId="4" fillId="0" borderId="0" xfId="0" applyNumberFormat="1" applyFont="1" applyFill="1" applyBorder="1"/>
    <x:xf numFmtId="200" fontId="4" fillId="0" borderId="1" xfId="0" applyNumberFormat="1" applyFont="1" applyFill="1" applyBorder="1" applyAlignment="1">
      <x:alignment vertical="center" wrapText="1"/>
    </x:xf>
    <x:xf numFmtId="208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 vertical="center"/>
    </x:xf>
    <x:xf numFmtId="0" fontId="0" fillId="0" borderId="1" xfId="0" applyNumberFormat="1" applyFont="1" applyFill="1" applyBorder="1" applyAlignment="1">
      <x:alignment horizontal="right" vertical="center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  <x:xf numFmtId="204" fontId="4" fillId="0" borderId="0" xfId="0" applyNumberFormat="1" applyFont="1" applyFill="1" applyBorder="1" applyAlignment="1">
      <x:alignment vertical="center" wrapText="1"/>
    </x:xf>
    <x:xf numFmtId="202" fontId="4" fillId="0" borderId="1" xfId="0" applyNumberFormat="1" applyFont="1" applyFill="1" applyBorder="1" applyAlignment="1">
      <x:alignment vertical="center" wrapText="1"/>
    </x:xf>
    <x:xf numFmtId="203" fontId="4" fillId="0" borderId="1" xfId="0" applyNumberFormat="1" applyFont="1" applyFill="1" applyBorder="1" applyAlignment="1">
      <x:alignment vertical="center" wrapText="1"/>
    </x:xf>
    <x:xf numFmtId="204" fontId="4" fillId="0" borderId="1" xfId="0" applyNumberFormat="1" applyFont="1" applyFill="1" applyBorder="1" applyAlignment="1">
      <x:alignment vertical="center" wrapText="1"/>
    </x:xf>
    <x:xf numFmtId="205" fontId="4" fillId="0" borderId="0" xfId="0" applyNumberFormat="1" applyFont="1" applyFill="1" applyBorder="1" applyAlignment="1">
      <x:alignment vertical="center" wrapText="1"/>
    </x:xf>
    <x:xf numFmtId="205" fontId="4" fillId="0" borderId="1" xfId="0" applyNumberFormat="1" applyFont="1" applyFill="1" applyBorder="1" applyAlignment="1">
      <x:alignment vertical="center" wrapText="1"/>
    </x:xf>
    <x:xf numFmtId="206" fontId="4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206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6" fontId="4" fillId="0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206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horizontal="right" wrapText="1"/>
    </x:xf>
    <x:xf numFmtId="0" fontId="5" fillId="2" borderId="1" xfId="0" applyNumberFormat="1" applyFont="1" applyFill="1" applyBorder="1" applyAlignment="1">
      <x:alignment horizontal="right"/>
    </x:xf>
    <x:xf numFmtId="0" fontId="4" fillId="3" borderId="1" xfId="0" applyNumberFormat="1" applyFont="1" applyFill="1" applyBorder="1" applyAlignment="1">
      <x:alignment horizontal="right" wrapText="1"/>
    </x:xf>
    <x:xf numFmtId="207" fontId="4" fillId="0" borderId="0" xfId="0" applyNumberFormat="1" applyFont="1" applyFill="1" applyBorder="1" applyAlignment="1">
      <x:alignment vertical="center" wrapText="1"/>
    </x:xf>
    <x:xf numFmtId="207" fontId="4" fillId="0" borderId="1" xfId="0" applyNumberFormat="1" applyFont="1" applyFill="1" applyBorder="1" applyAlignment="1">
      <x:alignment vertical="center" wrapText="1"/>
    </x:xf>
    <x:xf numFmtId="208" fontId="2" fillId="0" borderId="0" xfId="0" applyNumberFormat="1" applyFont="1" applyFill="1" applyBorder="1"/>
    <x:xf numFmtId="208" fontId="2" fillId="0" borderId="1" xfId="0" applyNumberFormat="1" applyFont="1" applyFill="1" applyBorder="1"/>
    <x:xf numFmtId="202" fontId="6" fillId="0" borderId="0" xfId="0" applyNumberFormat="1" applyFont="1" applyFill="1" applyBorder="1" applyAlignment="1">
      <x:alignment vertical="center" wrapText="1"/>
    </x:xf>
    <x:xf numFmtId="202" fontId="6" fillId="0" borderId="1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6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A42A2A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7b1409f334898" /><Relationship Type="http://schemas.openxmlformats.org/officeDocument/2006/relationships/theme" Target="/xl/theme/theme1.xml" Id="Rcfd3a60db6724b4b" /><Relationship Type="http://schemas.openxmlformats.org/officeDocument/2006/relationships/sharedStrings" Target="/xl/sharedStrings.xml" Id="R152282d84ea74088" /><Relationship Type="http://schemas.openxmlformats.org/officeDocument/2006/relationships/worksheet" Target="/xl/worksheets/sheet1.xml" Id="R2033a8da59ef4a8f" /><Relationship Type="http://schemas.openxmlformats.org/officeDocument/2006/relationships/worksheet" Target="/xl/worksheets/sheet2.xml" Id="Rc043ff7222ae492a" /><Relationship Type="http://schemas.openxmlformats.org/officeDocument/2006/relationships/worksheet" Target="/xl/worksheets/sheet3.xml" Id="Rf71c7cb3a396407d" /><Relationship Type="http://schemas.openxmlformats.org/officeDocument/2006/relationships/worksheet" Target="/xl/worksheets/sheet4.xml" Id="Rcbba4de849964447" /><Relationship Type="http://schemas.openxmlformats.org/officeDocument/2006/relationships/worksheet" Target="/xl/worksheets/sheet5.xml" Id="R8cb3e1a52755446c" /><Relationship Type="http://schemas.openxmlformats.org/officeDocument/2006/relationships/worksheet" Target="/xl/worksheets/sheet6.xml" Id="R6d91896249684b31" /><Relationship Type="http://schemas.openxmlformats.org/officeDocument/2006/relationships/worksheet" Target="/xl/worksheets/sheet7.xml" Id="R87338ed46d0e4464" /><Relationship Type="http://schemas.openxmlformats.org/officeDocument/2006/relationships/worksheet" Target="/xl/worksheets/sheet8.xml" Id="R3b2a06ecd7514d85" /><Relationship Type="http://schemas.openxmlformats.org/officeDocument/2006/relationships/worksheet" Target="/xl/worksheets/sheet9.xml" Id="R5418711117784780" /><Relationship Type="http://schemas.openxmlformats.org/officeDocument/2006/relationships/worksheet" Target="/xl/worksheets/sheet10.xml" Id="Rba0b839bde144ed6" /><Relationship Type="http://schemas.openxmlformats.org/officeDocument/2006/relationships/worksheet" Target="/xl/worksheets/sheet11.xml" Id="Rf424693891bd463a" /><Relationship Type="http://schemas.openxmlformats.org/officeDocument/2006/relationships/worksheet" Target="/xl/worksheets/sheet12.xml" Id="Ra931073b02fa46db" /><Relationship Type="http://schemas.openxmlformats.org/officeDocument/2006/relationships/worksheet" Target="/xl/worksheets/sheet13.xml" Id="R17401f30adbf4f18" /><Relationship Type="http://schemas.microsoft.com/office/2017/10/relationships/person" Target="/xl/persons/person.xml" Id="Rbe36542bd5564e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6ddb61510c5482a" /><Relationship Type="http://schemas.openxmlformats.org/officeDocument/2006/relationships/chart" Target="/xl/drawings/charts/chart2.xml" Id="Rea969af9bc704225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bar"/>
        <c:varyColors val="0"/>
        <c:ser>
          <c:idx val="0"/>
          <c:order val="0"/>
          <c:tx>
            <c:v>سهم از تعداد تراکنش‌ها (درصد)</c:v>
          </c:tx>
          <c:cat>
            <c:strRef>
              <c:f>'مقایسه ۱۲ شرکت'!$A$5:$A$16</c:f>
              <c:strCache>
                <c:ptCount val="0"/>
              </c:strCache>
            </c:strRef>
          </c:cat>
          <c:val>
            <c:numRef>
              <c:f>'مقایسه ۱۲ شرکت'!$C$5:$C$16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bar"/>
        <c:varyColors val="0"/>
        <c:ser>
          <c:idx val="0"/>
          <c:order val="0"/>
          <c:tx>
            <c:v>سهم از مبلغ تراکنش‌ها (درصد)</c:v>
          </c:tx>
          <c:cat>
            <c:strRef>
              <c:f>'مقایسه ۱۲ شرکت'!$A$5:$A$16</c:f>
              <c:strCache>
                <c:ptCount val="0"/>
              </c:strCache>
            </c:strRef>
          </c:cat>
          <c:val>
            <c:numRef>
              <c:f>'مقایسه ۱۲ شرکت'!$D$5:$D$16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19</xdr:row>
      <xdr:rowOff>0</xdr:rowOff>
    </xdr:from>
    <xdr:to>
      <xdr:col>7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6ddb61510c5482a"/>
        </a:graphicData>
      </a:graphic>
    </xdr:graphicFrame>
    <xdr:clientData/>
  </xdr:twoCellAnchor>
  <xdr:twoCellAnchor>
    <xdr:from>
      <xdr:col>7</xdr:col>
      <xdr:colOff>0</xdr:colOff>
      <xdr:row>19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a969af9bc704225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Way2Pay source audit" id="{BC428253-28F7-4C1F-9186-4340C65D45D1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8" dT="2026-10-16T05:07:44.798" personId="{BC428253-28F7-4C1F-9186-4340C65D45D1}" id="{FD661B3D-6F51-4712-9632-3EE6A42EFC5C}">
    <xltc:text>تعریف واحد یا فرض دقت نمایش برای محاسبات این مدل؛ پارامتر تحلیلی، نه عدد درآمد گزارش‌شده.</xltc:text>
  </xltc:threadedComment>
  <xltc:threadedComment ref="B9" dT="2026-10-16T05:07:44.798" personId="{BC428253-28F7-4C1F-9186-4340C65D45D1}" id="{BAB59946-A2FF-4F2F-B15E-F285FA80616E}">
    <xltc:text>تعریف واحد یا فرض دقت نمایش برای محاسبات این مدل؛ پارامتر تحلیلی، نه عدد درآمد گزارش‌شده.</xltc:text>
  </xltc:threadedComment>
  <xltc:threadedComment ref="B10" dT="2026-10-16T05:07:44.798" personId="{BC428253-28F7-4C1F-9186-4340C65D45D1}" id="{BA879BEA-C723-4362-890E-FE4D399CBB26}">
    <xltc:text>تعریف واحد یا فرض دقت نمایش برای محاسبات این مدل؛ پارامتر تحلیلی، نه عدد درآمد گزارش‌شده.</xltc:text>
  </xltc:threadedComment>
  <xltc:threadedComment ref="B11" dT="2026-10-16T05:07:44.798" personId="{BC428253-28F7-4C1F-9186-4340C65D45D1}" id="{CB7D2D6A-2F93-4D5C-892B-EE1B60595B03}">
    <xltc:text>تعریف واحد یا فرض دقت نمایش برای محاسبات این مدل؛ پارامتر تحلیلی، نه عدد درآمد گزارش‌شده.</xltc:text>
  </xltc:threadedComment>
  <xltc:threadedComment ref="B12" dT="2026-10-16T05:07:44.798" personId="{BC428253-28F7-4C1F-9186-4340C65D45D1}" id="{198AA5DF-A538-4A24-B29D-EA9F3578C0E2}">
    <xltc:text>تعریف واحد یا فرض دقت نمایش برای محاسبات این مدل؛ پارامتر تحلیلی، نه عدد درآمد گزارش‌شده.</xltc:text>
  </xltc:threadedComment>
  <xltc:threadedComment ref="B13" dT="2026-10-16T05:07:44.798" personId="{BC428253-28F7-4C1F-9186-4340C65D45D1}" id="{63F16F9F-F69A-4E33-AC61-BC20FE15520D}">
    <xltc:text>تعریف واحد یا فرض دقت نمایش برای محاسبات این مدل؛ پارامتر تحلیلی، نه عدد درآمد گزارش‌شده.</xltc:text>
  </xltc:threadedComment>
  <xltc:threadedComment ref="B20" dT="2026-10-16T05:07:44.798" personId="{BC428253-28F7-4C1F-9186-4340C65D45D1}" id="{72CE3F96-BF70-47CC-BC17-53BB7858AD66}">
    <xltc:text>تعریف واحد یا فرض دقت نمایش برای محاسبات این مدل؛ پارامتر تحلیلی، نه عدد درآمد گزارش‌شده.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5" dT="2026-10-16T05:07:44.797" personId="{BC428253-28F7-4C1F-9186-4340C65D45D1}" id="{3DE0E0E4-CAF0-4D1B-8678-5FA3A03A873C}">
    <xltc:text>SHP-123، جدول ۱-۲ صفحه ۲۷؛ تعداد به عدد و مبلغ به میلیون ریال.</xltc:text>
  </xltc:threadedComment>
  <xltc:threadedComment ref="C5" dT="2026-10-16T05:07:44.797" personId="{BC428253-28F7-4C1F-9186-4340C65D45D1}" id="{A50B5A64-6851-4480-9633-ECF092555F2D}">
    <xltc:text>SHP-123، جدول ۱-۲ صفحه ۲۷؛ تعداد به عدد و مبلغ به میلیون ریال.</xltc:text>
  </xltc:threadedComment>
  <xltc:threadedComment ref="B6" dT="2026-10-16T05:07:44.797" personId="{BC428253-28F7-4C1F-9186-4340C65D45D1}" id="{EED81770-B6E3-48E5-96E3-E3D5AAE0CD3E}">
    <xltc:text>SHP-134، جدول ۱-۲ صفحه ۲۷؛ تعداد به عدد و مبلغ به میلیون ریال.</xltc:text>
  </xltc:threadedComment>
  <xltc:threadedComment ref="C6" dT="2026-10-16T05:07:44.797" personId="{BC428253-28F7-4C1F-9186-4340C65D45D1}" id="{75F6776E-C577-4ED0-9024-3DB2FC7DB3DC}">
    <xltc:text>SHP-134، جدول ۱-۲ صفحه ۲۷؛ تعداد به عدد و مبلغ به میلیون ریال.</xltc:text>
  </xltc:threadedComment>
  <xltc:threadedComment ref="B7" dT="2026-10-16T05:07:44.797" personId="{BC428253-28F7-4C1F-9186-4340C65D45D1}" id="{1010C327-75A4-43C4-BF1C-1C286DCB962A}">
    <xltc:text>SHP-135، جدول ۱-۲ صفحه ۲۷؛ تعداد به عدد و مبلغ به میلیون ریال.</xltc:text>
  </xltc:threadedComment>
  <xltc:threadedComment ref="C7" dT="2026-10-16T05:07:44.797" personId="{BC428253-28F7-4C1F-9186-4340C65D45D1}" id="{7953B925-6247-4131-9580-8E2D00E0AE23}">
    <xltc:text>SHP-135، جدول ۱-۲ صفحه ۲۷؛ تعداد به عدد و مبلغ به میلیون ریال.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E5" dT="2026-10-16T05:07:44.796" personId="{BC428253-28F7-4C1F-9186-4340C65D45D1}" id="{7A2B87F3-4BD0-40A0-A560-F2FE8F84FAF1}">
    <xltc:text>SHP-123، شکل ۱-۴، صفحه 70؛ درصد چاپ‌شده با دو رقم اعشار؛ گردکردن حذف نشده است.</xltc:text>
  </xltc:threadedComment>
  <xltc:threadedComment ref="F5" dT="2026-10-16T05:07:44.796" personId="{BC428253-28F7-4C1F-9186-4340C65D45D1}" id="{3131F2CC-F715-4BCC-B77F-82DAA9AF17B1}">
    <xltc:text>SHP-123، شکل ۲-۴، صفحه 71؛ درصد چاپ‌شده با دو رقم اعشار؛ گردکردن حذف نشده است.</xltc:text>
  </xltc:threadedComment>
  <xltc:threadedComment ref="E6" dT="2026-10-16T05:07:44.796" personId="{BC428253-28F7-4C1F-9186-4340C65D45D1}" id="{07C90C3A-1EDC-4A1B-A459-C7B6F3255C5E}">
    <xltc:text>SHP-123، شکل ۱-۴، صفحه 70؛ درصد چاپ‌شده با دو رقم اعشار؛ گردکردن حذف نشده است.</xltc:text>
  </xltc:threadedComment>
  <xltc:threadedComment ref="F6" dT="2026-10-16T05:07:44.796" personId="{BC428253-28F7-4C1F-9186-4340C65D45D1}" id="{1CD2EEE5-90D3-4B44-9DBE-B3505361D0F7}">
    <xltc:text>SHP-123، شکل ۲-۴، صفحه 71؛ درصد چاپ‌شده با دو رقم اعشار؛ گردکردن حذف نشده است.</xltc:text>
  </xltc:threadedComment>
  <xltc:threadedComment ref="E7" dT="2026-10-16T05:07:44.796" personId="{BC428253-28F7-4C1F-9186-4340C65D45D1}" id="{13702D56-E32E-406A-8E8C-AC54778D8BB5}">
    <xltc:text>SHP-123، شکل ۱-۴، صفحه 70؛ درصد چاپ‌شده با دو رقم اعشار؛ گردکردن حذف نشده است.</xltc:text>
  </xltc:threadedComment>
  <xltc:threadedComment ref="F7" dT="2026-10-16T05:07:44.796" personId="{BC428253-28F7-4C1F-9186-4340C65D45D1}" id="{083CCECF-F1B0-4D91-8B2F-D10BAAAF900C}">
    <xltc:text>SHP-123، شکل ۲-۴، صفحه 71؛ درصد چاپ‌شده با دو رقم اعشار؛ گردکردن حذف نشده است.</xltc:text>
  </xltc:threadedComment>
  <xltc:threadedComment ref="E8" dT="2026-10-16T05:07:44.796" personId="{BC428253-28F7-4C1F-9186-4340C65D45D1}" id="{244C3EC8-2322-457D-86EA-E4201BEF4788}">
    <xltc:text>SHP-123، شکل ۱-۴، صفحه 70؛ درصد چاپ‌شده با دو رقم اعشار؛ گردکردن حذف نشده است.</xltc:text>
  </xltc:threadedComment>
  <xltc:threadedComment ref="F8" dT="2026-10-16T05:07:44.796" personId="{BC428253-28F7-4C1F-9186-4340C65D45D1}" id="{34BF9116-6928-4E13-956C-2D118CDA9D00}">
    <xltc:text>SHP-123، شکل ۲-۴، صفحه 71؛ درصد چاپ‌شده با دو رقم اعشار؛ گردکردن حذف نشده است.</xltc:text>
  </xltc:threadedComment>
  <xltc:threadedComment ref="E9" dT="2026-10-16T05:07:44.796" personId="{BC428253-28F7-4C1F-9186-4340C65D45D1}" id="{00291978-6CCA-434B-B6D3-330F7A21FB1D}">
    <xltc:text>SHP-123، شکل ۱-۴، صفحه 70؛ درصد چاپ‌شده با دو رقم اعشار؛ گردکردن حذف نشده است.</xltc:text>
  </xltc:threadedComment>
  <xltc:threadedComment ref="F9" dT="2026-10-16T05:07:44.796" personId="{BC428253-28F7-4C1F-9186-4340C65D45D1}" id="{1AFC0892-36B4-48C4-9A23-4BE4BD175B6D}">
    <xltc:text>SHP-123، شکل ۲-۴، صفحه 71؛ درصد چاپ‌شده با دو رقم اعشار؛ گردکردن حذف نشده است.</xltc:text>
  </xltc:threadedComment>
  <xltc:threadedComment ref="E10" dT="2026-10-16T05:07:44.796" personId="{BC428253-28F7-4C1F-9186-4340C65D45D1}" id="{43B0DE6D-3516-4C96-9D66-83403091507A}">
    <xltc:text>SHP-123، شکل ۱-۴، صفحه 70؛ درصد چاپ‌شده با دو رقم اعشار؛ گردکردن حذف نشده است.</xltc:text>
  </xltc:threadedComment>
  <xltc:threadedComment ref="F10" dT="2026-10-16T05:07:44.796" personId="{BC428253-28F7-4C1F-9186-4340C65D45D1}" id="{B83284B8-F9B3-4C71-B443-3A11AD06E981}">
    <xltc:text>SHP-123، شکل ۲-۴، صفحه 71؛ درصد چاپ‌شده با دو رقم اعشار؛ گردکردن حذف نشده است.</xltc:text>
  </xltc:threadedComment>
  <xltc:threadedComment ref="E11" dT="2026-10-16T05:07:44.796" personId="{BC428253-28F7-4C1F-9186-4340C65D45D1}" id="{6EC28E4C-C959-48A8-8551-B0F5B31B477A}">
    <xltc:text>SHP-123، شکل ۱-۴، صفحه 70؛ درصد چاپ‌شده با دو رقم اعشار؛ گردکردن حذف نشده است.</xltc:text>
  </xltc:threadedComment>
  <xltc:threadedComment ref="F11" dT="2026-10-16T05:07:44.796" personId="{BC428253-28F7-4C1F-9186-4340C65D45D1}" id="{323BE815-E6C0-4446-8E84-C2501598FC4C}">
    <xltc:text>SHP-123، شکل ۲-۴، صفحه 71؛ درصد چاپ‌شده با دو رقم اعشار؛ گردکردن حذف نشده است.</xltc:text>
  </xltc:threadedComment>
  <xltc:threadedComment ref="E12" dT="2026-10-16T05:07:44.796" personId="{BC428253-28F7-4C1F-9186-4340C65D45D1}" id="{F35C3077-9C29-4BE9-BE9C-D26FD0F91165}">
    <xltc:text>SHP-123، شکل ۱-۴، صفحه 70؛ درصد چاپ‌شده با دو رقم اعشار؛ گردکردن حذف نشده است.</xltc:text>
  </xltc:threadedComment>
  <xltc:threadedComment ref="F12" dT="2026-10-16T05:07:44.796" personId="{BC428253-28F7-4C1F-9186-4340C65D45D1}" id="{9B7F44C7-78E1-4A38-AE84-890127B48B45}">
    <xltc:text>SHP-123، شکل ۲-۴، صفحه 71؛ درصد چاپ‌شده با دو رقم اعشار؛ گردکردن حذف نشده است.</xltc:text>
  </xltc:threadedComment>
  <xltc:threadedComment ref="E13" dT="2026-10-16T05:07:44.796" personId="{BC428253-28F7-4C1F-9186-4340C65D45D1}" id="{2AF305B7-AEE0-4393-B9A0-114C141416B2}">
    <xltc:text>SHP-123، شکل ۱-۴، صفحه 70؛ درصد چاپ‌شده با دو رقم اعشار؛ گردکردن حذف نشده است.</xltc:text>
  </xltc:threadedComment>
  <xltc:threadedComment ref="F13" dT="2026-10-16T05:07:44.796" personId="{BC428253-28F7-4C1F-9186-4340C65D45D1}" id="{C432EC67-5DC7-46E5-8A82-946F044D7502}">
    <xltc:text>SHP-123، شکل ۲-۴، صفحه 71؛ درصد چاپ‌شده با دو رقم اعشار؛ گردکردن حذف نشده است.</xltc:text>
  </xltc:threadedComment>
  <xltc:threadedComment ref="E14" dT="2026-10-16T05:07:44.796" personId="{BC428253-28F7-4C1F-9186-4340C65D45D1}" id="{E7857971-50BF-4662-98A7-DE1B7F0D78C8}">
    <xltc:text>SHP-123، شکل ۱-۴، صفحه 70؛ درصد چاپ‌شده با دو رقم اعشار؛ گردکردن حذف نشده است.</xltc:text>
  </xltc:threadedComment>
  <xltc:threadedComment ref="F14" dT="2026-10-16T05:07:44.796" personId="{BC428253-28F7-4C1F-9186-4340C65D45D1}" id="{260F99AC-6977-483F-8DE8-C86B6F1101DE}">
    <xltc:text>SHP-123، شکل ۲-۴، صفحه 71؛ درصد چاپ‌شده با دو رقم اعشار؛ گردکردن حذف نشده است.</xltc:text>
  </xltc:threadedComment>
  <xltc:threadedComment ref="E15" dT="2026-10-16T05:07:44.796" personId="{BC428253-28F7-4C1F-9186-4340C65D45D1}" id="{6B8F1DBB-F8EB-4BD5-8D26-FD22144FA99F}">
    <xltc:text>SHP-123، شکل ۱-۴، صفحه 70؛ درصد چاپ‌شده با دو رقم اعشار؛ گردکردن حذف نشده است.</xltc:text>
  </xltc:threadedComment>
  <xltc:threadedComment ref="F15" dT="2026-10-16T05:07:44.796" personId="{BC428253-28F7-4C1F-9186-4340C65D45D1}" id="{7D177588-948F-463F-A159-9E5AF8F2D3F8}">
    <xltc:text>SHP-123، شکل ۲-۴، صفحه 71؛ درصد چاپ‌شده با دو رقم اعشار؛ گردکردن حذف نشده است.</xltc:text>
  </xltc:threadedComment>
  <xltc:threadedComment ref="E16" dT="2026-10-16T05:07:44.796" personId="{BC428253-28F7-4C1F-9186-4340C65D45D1}" id="{654AEA5E-D734-448B-9023-40EF47E1B704}">
    <xltc:text>SHP-123، شکل ۱-۴، صفحه 70؛ درصد چاپ‌شده با دو رقم اعشار؛ گردکردن حذف نشده است.</xltc:text>
  </xltc:threadedComment>
  <xltc:threadedComment ref="F16" dT="2026-10-16T05:07:44.796" personId="{BC428253-28F7-4C1F-9186-4340C65D45D1}" id="{901383AF-93C0-4DBE-89CA-3906BB13D7AA}">
    <xltc:text>SHP-123، شکل ۲-۴، صفحه 71؛ درصد چاپ‌شده با دو رقم اعشار؛ گردکردن حذف نشده است.</xltc:text>
  </xltc:threadedComment>
  <xltc:threadedComment ref="E17" dT="2026-10-16T05:07:44.796" personId="{BC428253-28F7-4C1F-9186-4340C65D45D1}" id="{9406C24E-3DA6-4D01-9A06-BFBEC9A1E58A}">
    <xltc:text>SHP-134، شکل ۱-۴، صفحه 69؛ درصد چاپ‌شده با دو رقم اعشار؛ گردکردن حذف نشده است.</xltc:text>
  </xltc:threadedComment>
  <xltc:threadedComment ref="F17" dT="2026-10-16T05:07:44.796" personId="{BC428253-28F7-4C1F-9186-4340C65D45D1}" id="{BCAFD65B-9AC4-4183-96CA-A99298510C0E}">
    <xltc:text>SHP-134، شکل ۲-۴، صفحه 70؛ درصد چاپ‌شده با دو رقم اعشار؛ گردکردن حذف نشده است.</xltc:text>
  </xltc:threadedComment>
  <xltc:threadedComment ref="E18" dT="2026-10-16T05:07:44.796" personId="{BC428253-28F7-4C1F-9186-4340C65D45D1}" id="{74D6F12B-A770-4E61-9F6A-DF024E8033E0}">
    <xltc:text>SHP-134، شکل ۱-۴، صفحه 69؛ درصد چاپ‌شده با دو رقم اعشار؛ گردکردن حذف نشده است.</xltc:text>
  </xltc:threadedComment>
  <xltc:threadedComment ref="F18" dT="2026-10-16T05:07:44.796" personId="{BC428253-28F7-4C1F-9186-4340C65D45D1}" id="{D9275B99-7B0F-422A-AB97-63545FDF9A30}">
    <xltc:text>SHP-134، شکل ۲-۴، صفحه 70؛ درصد چاپ‌شده با دو رقم اعشار؛ گردکردن حذف نشده است.</xltc:text>
  </xltc:threadedComment>
  <xltc:threadedComment ref="E19" dT="2026-10-16T05:07:44.796" personId="{BC428253-28F7-4C1F-9186-4340C65D45D1}" id="{B4B27B86-BE98-4702-A0B7-707347A8487F}">
    <xltc:text>SHP-134، شکل ۱-۴، صفحه 69؛ درصد چاپ‌شده با دو رقم اعشار؛ گردکردن حذف نشده است.</xltc:text>
  </xltc:threadedComment>
  <xltc:threadedComment ref="F19" dT="2026-10-16T05:07:44.796" personId="{BC428253-28F7-4C1F-9186-4340C65D45D1}" id="{AC8E78B4-5BEC-4E50-959A-5EBF1610C45A}">
    <xltc:text>SHP-134، شکل ۲-۴، صفحه 70؛ درصد چاپ‌شده با دو رقم اعشار؛ گردکردن حذف نشده است.</xltc:text>
  </xltc:threadedComment>
  <xltc:threadedComment ref="E20" dT="2026-10-16T05:07:44.796" personId="{BC428253-28F7-4C1F-9186-4340C65D45D1}" id="{6DD30028-B5CC-435F-98BC-0FFC21E02715}">
    <xltc:text>SHP-134، شکل ۱-۴، صفحه 69؛ درصد چاپ‌شده با دو رقم اعشار؛ گردکردن حذف نشده است.</xltc:text>
  </xltc:threadedComment>
  <xltc:threadedComment ref="F20" dT="2026-10-16T05:07:44.797" personId="{BC428253-28F7-4C1F-9186-4340C65D45D1}" id="{F431C47D-8AE7-416A-AE95-1B66FAB3274D}">
    <xltc:text>SHP-134، شکل ۲-۴، صفحه 70؛ درصد چاپ‌شده با دو رقم اعشار؛ گردکردن حذف نشده است.</xltc:text>
  </xltc:threadedComment>
  <xltc:threadedComment ref="E21" dT="2026-10-16T05:07:44.797" personId="{BC428253-28F7-4C1F-9186-4340C65D45D1}" id="{59D09A11-1C41-47AD-8235-893041678A42}">
    <xltc:text>SHP-134، شکل ۱-۴، صفحه 69؛ درصد چاپ‌شده با دو رقم اعشار؛ گردکردن حذف نشده است.</xltc:text>
  </xltc:threadedComment>
  <xltc:threadedComment ref="F21" dT="2026-10-16T05:07:44.797" personId="{BC428253-28F7-4C1F-9186-4340C65D45D1}" id="{923BEF9C-3FA3-443D-A414-7C515C4A2208}">
    <xltc:text>SHP-134، شکل ۲-۴، صفحه 70؛ درصد چاپ‌شده با دو رقم اعشار؛ گردکردن حذف نشده است.</xltc:text>
  </xltc:threadedComment>
  <xltc:threadedComment ref="E22" dT="2026-10-16T05:07:44.797" personId="{BC428253-28F7-4C1F-9186-4340C65D45D1}" id="{0FB70302-A4D9-4A6F-BA51-9A6BB2EC760D}">
    <xltc:text>SHP-134، شکل ۱-۴، صفحه 69؛ درصد چاپ‌شده با دو رقم اعشار؛ گردکردن حذف نشده است.</xltc:text>
  </xltc:threadedComment>
  <xltc:threadedComment ref="F22" dT="2026-10-16T05:07:44.797" personId="{BC428253-28F7-4C1F-9186-4340C65D45D1}" id="{741C1EF8-FC61-4349-B6D4-76F9AB804F41}">
    <xltc:text>SHP-134، شکل ۲-۴، صفحه 70؛ درصد چاپ‌شده با دو رقم اعشار؛ گردکردن حذف نشده است.</xltc:text>
  </xltc:threadedComment>
  <xltc:threadedComment ref="E23" dT="2026-10-16T05:07:44.797" personId="{BC428253-28F7-4C1F-9186-4340C65D45D1}" id="{A7069029-7608-4A6F-A168-FB69FDC88422}">
    <xltc:text>SHP-134، شکل ۱-۴، صفحه 69؛ درصد چاپ‌شده با دو رقم اعشار؛ گردکردن حذف نشده است.</xltc:text>
  </xltc:threadedComment>
  <xltc:threadedComment ref="F23" dT="2026-10-16T05:07:44.797" personId="{BC428253-28F7-4C1F-9186-4340C65D45D1}" id="{7E266506-93F4-4B6B-BCD2-74548F08367D}">
    <xltc:text>SHP-134، شکل ۲-۴، صفحه 70؛ درصد چاپ‌شده با دو رقم اعشار؛ گردکردن حذف نشده است.</xltc:text>
  </xltc:threadedComment>
  <xltc:threadedComment ref="E24" dT="2026-10-16T05:07:44.797" personId="{BC428253-28F7-4C1F-9186-4340C65D45D1}" id="{370CA140-43C7-4D9F-A69E-A96F0EDC354B}">
    <xltc:text>SHP-134، شکل ۱-۴، صفحه 69؛ درصد چاپ‌شده با دو رقم اعشار؛ گردکردن حذف نشده است.</xltc:text>
  </xltc:threadedComment>
  <xltc:threadedComment ref="F24" dT="2026-10-16T05:07:44.797" personId="{BC428253-28F7-4C1F-9186-4340C65D45D1}" id="{19300B76-1E31-40A2-949D-957C2C7F05C3}">
    <xltc:text>SHP-134، شکل ۲-۴، صفحه 70؛ درصد چاپ‌شده با دو رقم اعشار؛ گردکردن حذف نشده است.</xltc:text>
  </xltc:threadedComment>
  <xltc:threadedComment ref="E25" dT="2026-10-16T05:07:44.797" personId="{BC428253-28F7-4C1F-9186-4340C65D45D1}" id="{158C8518-9129-4119-A1ED-944B4CF2CB1D}">
    <xltc:text>SHP-134، شکل ۱-۴، صفحه 69؛ درصد چاپ‌شده با دو رقم اعشار؛ گردکردن حذف نشده است.</xltc:text>
  </xltc:threadedComment>
  <xltc:threadedComment ref="F25" dT="2026-10-16T05:07:44.797" personId="{BC428253-28F7-4C1F-9186-4340C65D45D1}" id="{29D2F759-DA82-4CB5-A574-2FB318B87654}">
    <xltc:text>SHP-134، شکل ۲-۴، صفحه 70؛ درصد چاپ‌شده با دو رقم اعشار؛ گردکردن حذف نشده است.</xltc:text>
  </xltc:threadedComment>
  <xltc:threadedComment ref="E26" dT="2026-10-16T05:07:44.797" personId="{BC428253-28F7-4C1F-9186-4340C65D45D1}" id="{A347CE4B-D76D-49B1-A25B-E626D5E467A0}">
    <xltc:text>SHP-134، شکل ۱-۴، صفحه 69؛ درصد چاپ‌شده با دو رقم اعشار؛ گردکردن حذف نشده است.</xltc:text>
  </xltc:threadedComment>
  <xltc:threadedComment ref="F26" dT="2026-10-16T05:07:44.797" personId="{BC428253-28F7-4C1F-9186-4340C65D45D1}" id="{026D6F77-58E6-4923-A69B-D95A2D90D8D6}">
    <xltc:text>SHP-134، شکل ۲-۴، صفحه 70؛ درصد چاپ‌شده با دو رقم اعشار؛ گردکردن حذف نشده است.</xltc:text>
  </xltc:threadedComment>
  <xltc:threadedComment ref="E27" dT="2026-10-16T05:07:44.797" personId="{BC428253-28F7-4C1F-9186-4340C65D45D1}" id="{2167E2CE-9A03-4DAB-A4C8-A5995B30B70A}">
    <xltc:text>SHP-134، شکل ۱-۴، صفحه 69؛ درصد چاپ‌شده با دو رقم اعشار؛ گردکردن حذف نشده است.</xltc:text>
  </xltc:threadedComment>
  <xltc:threadedComment ref="F27" dT="2026-10-16T05:07:44.797" personId="{BC428253-28F7-4C1F-9186-4340C65D45D1}" id="{D2545B9C-7BC1-43DA-8D84-14AABC2299DD}">
    <xltc:text>SHP-134، شکل ۲-۴، صفحه 70؛ درصد چاپ‌شده با دو رقم اعشار؛ گردکردن حذف نشده است.</xltc:text>
  </xltc:threadedComment>
  <xltc:threadedComment ref="E28" dT="2026-10-16T05:07:44.797" personId="{BC428253-28F7-4C1F-9186-4340C65D45D1}" id="{77B7F97C-23B4-4D9A-A890-6187098A4E2F}">
    <xltc:text>SHP-134، شکل ۱-۴، صفحه 69؛ درصد چاپ‌شده با دو رقم اعشار؛ گردکردن حذف نشده است.</xltc:text>
  </xltc:threadedComment>
  <xltc:threadedComment ref="F28" dT="2026-10-16T05:07:44.797" personId="{BC428253-28F7-4C1F-9186-4340C65D45D1}" id="{CD836CB0-88FD-4C2C-9972-B95930A68276}">
    <xltc:text>SHP-134، شکل ۲-۴، صفحه 70؛ درصد چاپ‌شده با دو رقم اعشار؛ گردکردن حذف نشده است.</xltc:text>
  </xltc:threadedComment>
  <xltc:threadedComment ref="E29" dT="2026-10-16T05:07:44.797" personId="{BC428253-28F7-4C1F-9186-4340C65D45D1}" id="{6321A915-8AB7-4ABB-BCBA-E7857313AF21}">
    <xltc:text>SHP-135، شکل ۱-۴، صفحه 70؛ درصد چاپ‌شده با دو رقم اعشار؛ گردکردن حذف نشده است.</xltc:text>
  </xltc:threadedComment>
  <xltc:threadedComment ref="F29" dT="2026-10-16T05:07:44.797" personId="{BC428253-28F7-4C1F-9186-4340C65D45D1}" id="{80D8A121-5C94-4236-9517-2FCFF664F0F3}">
    <xltc:text>SHP-135، شکل ۲-۴، صفحه 71؛ درصد چاپ‌شده با دو رقم اعشار؛ گردکردن حذف نشده است.</xltc:text>
  </xltc:threadedComment>
  <xltc:threadedComment ref="E30" dT="2026-10-16T05:07:44.797" personId="{BC428253-28F7-4C1F-9186-4340C65D45D1}" id="{1EC42BEA-1285-4370-8931-14C480CE14CD}">
    <xltc:text>SHP-135، شکل ۱-۴، صفحه 70؛ درصد چاپ‌شده با دو رقم اعشار؛ گردکردن حذف نشده است.</xltc:text>
  </xltc:threadedComment>
  <xltc:threadedComment ref="F30" dT="2026-10-16T05:07:44.797" personId="{BC428253-28F7-4C1F-9186-4340C65D45D1}" id="{F5F97171-1513-4DD5-8376-77561E4A9747}">
    <xltc:text>SHP-135، شکل ۲-۴، صفحه 71؛ درصد چاپ‌شده با دو رقم اعشار؛ گردکردن حذف نشده است.</xltc:text>
  </xltc:threadedComment>
  <xltc:threadedComment ref="E31" dT="2026-10-16T05:07:44.797" personId="{BC428253-28F7-4C1F-9186-4340C65D45D1}" id="{E8B42B82-3355-4076-9B90-B817C486E9D7}">
    <xltc:text>SHP-135، شکل ۱-۴، صفحه 70؛ درصد چاپ‌شده با دو رقم اعشار؛ گردکردن حذف نشده است.</xltc:text>
  </xltc:threadedComment>
  <xltc:threadedComment ref="F31" dT="2026-10-16T05:07:44.797" personId="{BC428253-28F7-4C1F-9186-4340C65D45D1}" id="{153B555B-B742-4AE5-AC17-761AB977E649}">
    <xltc:text>SHP-135، شکل ۲-۴، صفحه 71؛ درصد چاپ‌شده با دو رقم اعشار؛ گردکردن حذف نشده است.</xltc:text>
  </xltc:threadedComment>
  <xltc:threadedComment ref="E32" dT="2026-10-16T05:07:44.797" personId="{BC428253-28F7-4C1F-9186-4340C65D45D1}" id="{1FF06EA1-5C74-4855-8C7E-A79E8EFA4642}">
    <xltc:text>SHP-135، شکل ۱-۴، صفحه 70؛ درصد چاپ‌شده با دو رقم اعشار؛ گردکردن حذف نشده است.</xltc:text>
  </xltc:threadedComment>
  <xltc:threadedComment ref="F32" dT="2026-10-16T05:07:44.797" personId="{BC428253-28F7-4C1F-9186-4340C65D45D1}" id="{36487203-75B5-4CDC-82D8-0E594EF9921E}">
    <xltc:text>SHP-135، شکل ۲-۴، صفحه 71؛ درصد چاپ‌شده با دو رقم اعشار؛ گردکردن حذف نشده است.</xltc:text>
  </xltc:threadedComment>
  <xltc:threadedComment ref="E33" dT="2026-10-16T05:07:44.797" personId="{BC428253-28F7-4C1F-9186-4340C65D45D1}" id="{E1B785BA-5226-4EF4-8F6D-E6EA16578160}">
    <xltc:text>SHP-135، شکل ۱-۴، صفحه 70؛ درصد چاپ‌شده با دو رقم اعشار؛ گردکردن حذف نشده است.</xltc:text>
  </xltc:threadedComment>
  <xltc:threadedComment ref="F33" dT="2026-10-16T05:07:44.797" personId="{BC428253-28F7-4C1F-9186-4340C65D45D1}" id="{EEE6B497-6482-458E-9F2E-208B9FAE358F}">
    <xltc:text>SHP-135، شکل ۲-۴، صفحه 71؛ درصد چاپ‌شده با دو رقم اعشار؛ گردکردن حذف نشده است.</xltc:text>
  </xltc:threadedComment>
  <xltc:threadedComment ref="E34" dT="2026-10-16T05:07:44.797" personId="{BC428253-28F7-4C1F-9186-4340C65D45D1}" id="{1D7A2C75-E5C6-4584-9B97-665A33F9A524}">
    <xltc:text>SHP-135، شکل ۱-۴، صفحه 70؛ درصد چاپ‌شده با دو رقم اعشار؛ گردکردن حذف نشده است.</xltc:text>
  </xltc:threadedComment>
  <xltc:threadedComment ref="F34" dT="2026-10-16T05:07:44.797" personId="{BC428253-28F7-4C1F-9186-4340C65D45D1}" id="{318AC26A-FEFD-416E-A1A2-32A0B7E9AD81}">
    <xltc:text>SHP-135، شکل ۲-۴، صفحه 71؛ درصد چاپ‌شده با دو رقم اعشار؛ گردکردن حذف نشده است.</xltc:text>
  </xltc:threadedComment>
  <xltc:threadedComment ref="E35" dT="2026-10-16T05:07:44.797" personId="{BC428253-28F7-4C1F-9186-4340C65D45D1}" id="{12B37C60-8C9A-4E87-A717-44B45D829CC3}">
    <xltc:text>SHP-135، شکل ۱-۴، صفحه 70؛ درصد چاپ‌شده با دو رقم اعشار؛ گردکردن حذف نشده است.</xltc:text>
  </xltc:threadedComment>
  <xltc:threadedComment ref="F35" dT="2026-10-16T05:07:44.797" personId="{BC428253-28F7-4C1F-9186-4340C65D45D1}" id="{4C6DDD61-3C6F-4249-9257-12828A7F5254}">
    <xltc:text>SHP-135، شکل ۲-۴، صفحه 71؛ درصد چاپ‌شده با دو رقم اعشار؛ گردکردن حذف نشده است.</xltc:text>
  </xltc:threadedComment>
  <xltc:threadedComment ref="E36" dT="2026-10-16T05:07:44.797" personId="{BC428253-28F7-4C1F-9186-4340C65D45D1}" id="{5A47F54D-FBBD-4AF6-B9A7-55F604674C53}">
    <xltc:text>SHP-135، شکل ۱-۴، صفحه 70؛ درصد چاپ‌شده با دو رقم اعشار؛ گردکردن حذف نشده است.</xltc:text>
  </xltc:threadedComment>
  <xltc:threadedComment ref="F36" dT="2026-10-16T05:07:44.797" personId="{BC428253-28F7-4C1F-9186-4340C65D45D1}" id="{218FAF78-9EBC-4065-AB4B-FE3D8A68E781}">
    <xltc:text>SHP-135، شکل ۲-۴، صفحه 71؛ درصد چاپ‌شده با دو رقم اعشار؛ گردکردن حذف نشده است.</xltc:text>
  </xltc:threadedComment>
  <xltc:threadedComment ref="E37" dT="2026-10-16T05:07:44.797" personId="{BC428253-28F7-4C1F-9186-4340C65D45D1}" id="{27E32FF2-D206-4ED1-B475-B6A824005440}">
    <xltc:text>SHP-135، شکل ۱-۴، صفحه 70؛ درصد چاپ‌شده با دو رقم اعشار؛ گردکردن حذف نشده است.</xltc:text>
  </xltc:threadedComment>
  <xltc:threadedComment ref="F37" dT="2026-10-16T05:07:44.797" personId="{BC428253-28F7-4C1F-9186-4340C65D45D1}" id="{C1F3ED11-2F64-4726-9F2A-05F781E43E46}">
    <xltc:text>SHP-135، شکل ۲-۴، صفحه 71؛ درصد چاپ‌شده با دو رقم اعشار؛ گردکردن حذف نشده است.</xltc:text>
  </xltc:threadedComment>
  <xltc:threadedComment ref="E38" dT="2026-10-16T05:07:44.797" personId="{BC428253-28F7-4C1F-9186-4340C65D45D1}" id="{04E4BDEA-2703-40AF-8EA0-D1B7AB3FCE69}">
    <xltc:text>SHP-135، شکل ۱-۴، صفحه 70؛ درصد چاپ‌شده با دو رقم اعشار؛ گردکردن حذف نشده است.</xltc:text>
  </xltc:threadedComment>
  <xltc:threadedComment ref="F38" dT="2026-10-16T05:07:44.797" personId="{BC428253-28F7-4C1F-9186-4340C65D45D1}" id="{091FF79F-D7F4-4616-8BB4-C651E69AA440}">
    <xltc:text>SHP-135، شکل ۲-۴، صفحه 71؛ درصد چاپ‌شده با دو رقم اعشار؛ گردکردن حذف نشده است.</xltc:text>
  </xltc:threadedComment>
  <xltc:threadedComment ref="E39" dT="2026-10-16T05:07:44.797" personId="{BC428253-28F7-4C1F-9186-4340C65D45D1}" id="{EC2AB154-F3F6-4986-BFC3-F67F3FFEE40C}">
    <xltc:text>SHP-135، شکل ۱-۴، صفحه 70؛ درصد چاپ‌شده با دو رقم اعشار؛ گردکردن حذف نشده است.</xltc:text>
  </xltc:threadedComment>
  <xltc:threadedComment ref="F39" dT="2026-10-16T05:07:44.797" personId="{BC428253-28F7-4C1F-9186-4340C65D45D1}" id="{54C5246E-7514-4DD3-B49A-770F9BE4C5F6}">
    <xltc:text>SHP-135، شکل ۲-۴، صفحه 71؛ درصد چاپ‌شده با دو رقم اعشار؛ گردکردن حذف نشده است.</xltc:text>
  </xltc:threadedComment>
  <xltc:threadedComment ref="E40" dT="2026-10-16T05:07:44.797" personId="{BC428253-28F7-4C1F-9186-4340C65D45D1}" id="{103A0E35-F395-4E1D-95BF-7F90ACB48784}">
    <xltc:text>SHP-135، شکل ۱-۴، صفحه 70؛ درصد چاپ‌شده با دو رقم اعشار؛ گردکردن حذف نشده است.</xltc:text>
  </xltc:threadedComment>
  <xltc:threadedComment ref="F40" dT="2026-10-16T05:07:44.797" personId="{BC428253-28F7-4C1F-9186-4340C65D45D1}" id="{B99CA2ED-DBCA-41C7-85D6-F63DE9A0EE4A}">
    <xltc:text>SHP-135، شکل ۲-۴، صفحه 71؛ درصد چاپ‌شده با دو رقم اعشار؛ گردکردن حذف نشده است.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D5" dT="2026-10-16T05:07:44.797" personId="{BC428253-28F7-4C1F-9186-4340C65D45D1}" id="{F809DB63-F1A3-4A55-9A56-FDDFD5AF1519}">
    <xltc:text>داده کنترل‌شده مرحله ۱ از AP-M-1405-06. واحد: میلیون ریال؛ ستون درآمد ماه جاری، مستقل از اصلاحات گذشته. مسیر sources/AP-M-1405-06.pdf</xltc:text>
  </xltc:threadedComment>
  <xltc:threadedComment ref="E5" dT="2026-10-16T05:07:44.798" personId="{BC428253-28F7-4C1F-9186-4340C65D45D1}" id="{6DE8157D-7B89-4E69-A66C-A7AC0D734C47}">
    <xltc:text>داده کنترل‌شده مرحله ۱ از AP-M-1405-06. واحد: میلیون ریال؛ ستون درآمد ماه جاری، مستقل از اصلاحات گذشته. مسیر sources/AP-M-1405-06.pdf</xltc:text>
  </xltc:threadedComment>
  <xltc:threadedComment ref="D6" dT="2026-10-16T05:07:44.798" personId="{BC428253-28F7-4C1F-9186-4340C65D45D1}" id="{55992501-8E90-46E6-BE16-946A999699C5}">
    <xltc:text>داده کنترل‌شده مرحله ۱ از AP-M-1405-05. واحد: میلیون ریال؛ ستون درآمد ماه جاری، مستقل از اصلاحات گذشته. مسیر sources/AP-M-1405-05.pdf</xltc:text>
  </xltc:threadedComment>
  <xltc:threadedComment ref="E6" dT="2026-10-16T05:07:44.798" personId="{BC428253-28F7-4C1F-9186-4340C65D45D1}" id="{22BB0C26-47FF-4D38-AA00-B34DEFA29557}">
    <xltc:text>داده کنترل‌شده مرحله ۱ از AP-M-1405-05. واحد: میلیون ریال؛ ستون درآمد ماه جاری، مستقل از اصلاحات گذشته. مسیر sources/AP-M-1405-05.pdf</xltc:text>
  </xltc:threadedComment>
  <xltc:threadedComment ref="D7" dT="2026-10-16T05:07:44.798" personId="{BC428253-28F7-4C1F-9186-4340C65D45D1}" id="{FD88720A-223C-4918-AD76-2C2C224A0BE3}">
    <xltc:text>داده کنترل‌شده مرحله ۱ از AP-M-1404-06. واحد: میلیون ریال؛ ستون درآمد ماه جاری، مستقل از اصلاحات گذشته. مسیر sources/AP-M-1404-06.pdf</xltc:text>
  </xltc:threadedComment>
  <xltc:threadedComment ref="E7" dT="2026-10-16T05:07:44.798" personId="{BC428253-28F7-4C1F-9186-4340C65D45D1}" id="{1439ACDF-3942-4E18-A7B2-DBCE29C0BD1A}">
    <xltc:text>داده کنترل‌شده مرحله ۱ از AP-M-1404-06. واحد: میلیون ریال؛ ستون درآمد ماه جاری، مستقل از اصلاحات گذشته. مسیر sources/AP-M-1404-06.pdf</xltc:text>
  </xltc:threadedComment>
  <xltc:threadedComment ref="D8" dT="2026-10-16T05:07:44.798" personId="{BC428253-28F7-4C1F-9186-4340C65D45D1}" id="{87EAC8C9-622F-480D-AD08-83FCB57D1572}">
    <xltc:text>داده کنترل‌شده مرحله ۱ از BEP-M-1405-06. واحد: میلیون ریال؛ ستون درآمد ماه جاری، مستقل از اصلاحات گذشته. مسیر sources/BEP-M-1405-06.pdf</xltc:text>
  </xltc:threadedComment>
  <xltc:threadedComment ref="E8" dT="2026-10-16T05:07:44.798" personId="{BC428253-28F7-4C1F-9186-4340C65D45D1}" id="{486F2581-D559-4761-8B3A-22DB2FAE50E5}">
    <xltc:text>داده کنترل‌شده مرحله ۱ از BEP-M-1405-06. واحد: میلیون ریال؛ ستون درآمد ماه جاری، مستقل از اصلاحات گذشته. مسیر sources/BEP-M-1405-06.pdf</xltc:text>
  </xltc:threadedComment>
  <xltc:threadedComment ref="D9" dT="2026-10-16T05:07:44.798" personId="{BC428253-28F7-4C1F-9186-4340C65D45D1}" id="{AB6F2750-2512-4960-9175-AA9DB561975D}">
    <xltc:text>داده کنترل‌شده مرحله ۱ از BEP-M-1405-05. واحد: میلیون ریال؛ ستون درآمد ماه جاری، مستقل از اصلاحات گذشته. مسیر sources/BEP-M-1405-05.pdf</xltc:text>
  </xltc:threadedComment>
  <xltc:threadedComment ref="E9" dT="2026-10-16T05:07:44.798" personId="{BC428253-28F7-4C1F-9186-4340C65D45D1}" id="{97054586-5798-455B-833C-B64A44AC8CF0}">
    <xltc:text>داده کنترل‌شده مرحله ۱ از BEP-M-1405-05. واحد: میلیون ریال؛ ستون درآمد ماه جاری، مستقل از اصلاحات گذشته. مسیر sources/BEP-M-1405-05.pdf</xltc:text>
  </xltc:threadedComment>
  <xltc:threadedComment ref="D10" dT="2026-10-16T05:07:44.798" personId="{BC428253-28F7-4C1F-9186-4340C65D45D1}" id="{B438ABC4-E782-4B5F-AB72-50FEF6711B9F}">
    <xltc:text>داده کنترل‌شده مرحله ۱ از BEP-M-1404-06. واحد: میلیون ریال؛ ستون درآمد ماه جاری، مستقل از اصلاحات گذشته. مسیر sources/BEP-M-1404-06.pdf</xltc:text>
  </xltc:threadedComment>
  <xltc:threadedComment ref="E10" dT="2026-10-16T05:07:44.798" personId="{BC428253-28F7-4C1F-9186-4340C65D45D1}" id="{E3610C6E-4791-430B-B72A-01D55AD9CCA5}">
    <xltc:text>داده کنترل‌شده مرحله ۱ از BEP-M-1404-06. واحد: میلیون ریال؛ ستون درآمد ماه جاری، مستقل از اصلاحات گذشته. مسیر sources/BEP-M-1404-06.pdf</xltc:text>
  </xltc:threadedComment>
  <xltc:threadedComment ref="D11" dT="2026-10-16T05:07:44.798" personId="{BC428253-28F7-4C1F-9186-4340C65D45D1}" id="{9C5DB9C5-E366-477A-8F8C-BE620135750F}">
    <xltc:text>داده کنترل‌شده مرحله ۱ از RTP-M-1405-06. واحد: میلیون ریال؛ ستون درآمد ماه جاری، مستقل از اصلاحات گذشته. مسیر sources/RTP-M-1405-06.pdf</xltc:text>
  </xltc:threadedComment>
  <xltc:threadedComment ref="E11" dT="2026-10-16T05:07:44.798" personId="{BC428253-28F7-4C1F-9186-4340C65D45D1}" id="{D2778615-AECD-4A43-93F1-5AF36F66A7AC}">
    <xltc:text>داده کنترل‌شده مرحله ۱ از RTP-M-1405-06. واحد: میلیون ریال؛ ستون درآمد ماه جاری، مستقل از اصلاحات گذشته. مسیر sources/RTP-M-1405-06.pdf</xltc:text>
  </xltc:threadedComment>
  <xltc:threadedComment ref="D12" dT="2026-10-16T05:07:44.798" personId="{BC428253-28F7-4C1F-9186-4340C65D45D1}" id="{FEB0ABD8-13DD-4D84-9179-B8010F965C32}">
    <xltc:text>داده کنترل‌شده مرحله ۱ از RTP-M-1405-05. واحد: میلیون ریال؛ ستون درآمد ماه جاری، مستقل از اصلاحات گذشته. مسیر sources/RTP-M-1405-05.pdf</xltc:text>
  </xltc:threadedComment>
  <xltc:threadedComment ref="E12" dT="2026-10-16T05:07:44.798" personId="{BC428253-28F7-4C1F-9186-4340C65D45D1}" id="{1CA15967-184B-41AE-AD0A-47C5BA1B19E4}">
    <xltc:text>داده کنترل‌شده مرحله ۱ از RTP-M-1405-05. واحد: میلیون ریال؛ ستون درآمد ماه جاری، مستقل از اصلاحات گذشته. مسیر sources/RTP-M-1405-05.pdf</xltc:text>
  </xltc:threadedComment>
  <xltc:threadedComment ref="D13" dT="2026-10-16T05:07:44.798" personId="{BC428253-28F7-4C1F-9186-4340C65D45D1}" id="{52883713-FB86-4F59-887F-033A47725134}">
    <xltc:text>داده کنترل‌شده مرحله ۱ از RTP-M-1404-06. واحد: میلیون ریال؛ ستون درآمد ماه جاری، مستقل از اصلاحات گذشته. مسیر sources/RTP-M-1404-06.pdf</xltc:text>
  </xltc:threadedComment>
  <xltc:threadedComment ref="E13" dT="2026-10-16T05:07:44.798" personId="{BC428253-28F7-4C1F-9186-4340C65D45D1}" id="{C856F538-DA75-4F43-948F-E9B4BD449F7E}">
    <xltc:text>داده کنترل‌شده مرحله ۱ از RTP-M-1404-06. واحد: میلیون ریال؛ ستون درآمد ماه جاری، مستقل از اصلاحات گذشته. مسیر sources/RTP-M-1404-06.pdf</xltc:text>
  </xltc:threadedComment>
  <xltc:threadedComment ref="D14" dT="2026-10-16T05:07:44.798" personId="{BC428253-28F7-4C1F-9186-4340C65D45D1}" id="{64BBC8D2-8531-4C59-8DA5-DD1AC5D6FDAE}">
    <xltc:text>داده کنترل‌شده مرحله ۱ از SEP-M-1405-06. واحد: میلیون ریال؛ ستون درآمد ماه جاری، مستقل از اصلاحات گذشته. مسیر sources/SEP-M-1405-06.pdf</xltc:text>
  </xltc:threadedComment>
  <xltc:threadedComment ref="E14" dT="2026-10-16T05:07:44.798" personId="{BC428253-28F7-4C1F-9186-4340C65D45D1}" id="{E71E3085-1EAB-4156-8F3F-DDC4AA49D4C3}">
    <xltc:text>داده کنترل‌شده مرحله ۱ از SEP-M-1405-06. واحد: میلیون ریال؛ ستون درآمد ماه جاری، مستقل از اصلاحات گذشته. مسیر sources/SEP-M-1405-06.pdf</xltc:text>
  </xltc:threadedComment>
  <xltc:threadedComment ref="D15" dT="2026-10-16T05:07:44.798" personId="{BC428253-28F7-4C1F-9186-4340C65D45D1}" id="{FA822A05-677B-4B07-A74F-54CD4914D161}">
    <xltc:text>داده کنترل‌شده مرحله ۱ از SEP-M-1405-05. واحد: میلیون ریال؛ ستون درآمد ماه جاری، مستقل از اصلاحات گذشته. مسیر sources/SEP-M-1405-05.pdf</xltc:text>
  </xltc:threadedComment>
  <xltc:threadedComment ref="E15" dT="2026-10-16T05:07:44.798" personId="{BC428253-28F7-4C1F-9186-4340C65D45D1}" id="{F45A8B66-9757-4313-8B1D-CFA153BA32A7}">
    <xltc:text>داده کنترل‌شده مرحله ۱ از SEP-M-1405-05. واحد: میلیون ریال؛ ستون درآمد ماه جاری، مستقل از اصلاحات گذشته. مسیر sources/SEP-M-1405-05.pdf</xltc:text>
  </xltc:threadedComment>
  <xltc:threadedComment ref="D16" dT="2026-10-16T05:07:44.798" personId="{BC428253-28F7-4C1F-9186-4340C65D45D1}" id="{564B17E9-D005-4B67-9504-CC6A4CB5572F}">
    <xltc:text>داده کنترل‌شده مرحله ۱ از SEP-M-1404-06. واحد: میلیون ریال؛ ستون درآمد ماه جاری، مستقل از اصلاحات گذشته. مسیر sources/SEP-M-1404-06.pdf</xltc:text>
  </xltc:threadedComment>
  <xltc:threadedComment ref="E16" dT="2026-10-16T05:07:44.798" personId="{BC428253-28F7-4C1F-9186-4340C65D45D1}" id="{462B0887-393E-4217-8F9B-0554853DA1E9}">
    <xltc:text>داده کنترل‌شده مرحله ۱ از SEP-M-1404-06. واحد: میلیون ریال؛ ستون درآمد ماه جاری، مستقل از اصلاحات گذشته. مسیر sources/SEP-M-1404-06.pdf</xltc:text>
  </xltc:threadedComment>
  <xltc:threadedComment ref="D17" dT="2026-10-16T05:07:44.798" personId="{BC428253-28F7-4C1F-9186-4340C65D45D1}" id="{8E5B8CF8-466B-43AB-AF6B-B5A642CEB222}">
    <xltc:text>داده کنترل‌شده مرحله ۱ از PEP-M-1405-06. واحد: میلیون ریال؛ ستون درآمد ماه جاری، مستقل از اصلاحات گذشته. مسیر sources/PEP-M-1405-06.pdf</xltc:text>
  </xltc:threadedComment>
  <xltc:threadedComment ref="E17" dT="2026-10-16T05:07:44.798" personId="{BC428253-28F7-4C1F-9186-4340C65D45D1}" id="{CEE5D69D-36B7-4AD4-85D9-445257B5C88C}">
    <xltc:text>داده کنترل‌شده مرحله ۱ از PEP-M-1405-06. واحد: میلیون ریال؛ ستون درآمد ماه جاری، مستقل از اصلاحات گذشته. مسیر sources/PEP-M-1405-06.pdf</xltc:text>
  </xltc:threadedComment>
  <xltc:threadedComment ref="D18" dT="2026-10-16T05:07:44.798" personId="{BC428253-28F7-4C1F-9186-4340C65D45D1}" id="{DC693C5C-2890-4789-B340-32B10F4E7E4B}">
    <xltc:text>داده کنترل‌شده مرحله ۱ از PEP-M-1405-05. واحد: میلیون ریال؛ ستون درآمد ماه جاری، مستقل از اصلاحات گذشته. مسیر sources/PEP-M-1405-05.pdf</xltc:text>
  </xltc:threadedComment>
  <xltc:threadedComment ref="E18" dT="2026-10-16T05:07:44.798" personId="{BC428253-28F7-4C1F-9186-4340C65D45D1}" id="{F31CB67F-DE39-4284-B2C9-72260A9D2960}">
    <xltc:text>داده کنترل‌شده مرحله ۱ از PEP-M-1405-05. واحد: میلیون ریال؛ ستون درآمد ماه جاری، مستقل از اصلاحات گذشته. مسیر sources/PEP-M-1405-05.pdf</xltc:text>
  </xltc:threadedComment>
  <xltc:threadedComment ref="D19" dT="2026-10-16T05:07:44.798" personId="{BC428253-28F7-4C1F-9186-4340C65D45D1}" id="{44DC3DA6-1B5F-4791-BE7A-A1EADEF5358B}">
    <xltc:text>داده کنترل‌شده مرحله ۱ از PEP-M-1404-06. واحد: میلیون ریال؛ ستون درآمد ماه جاری، مستقل از اصلاحات گذشته. مسیر sources/PEP-M-1404-06.pdf</xltc:text>
  </xltc:threadedComment>
  <xltc:threadedComment ref="E19" dT="2026-10-16T05:07:44.798" personId="{BC428253-28F7-4C1F-9186-4340C65D45D1}" id="{16431917-A8C0-47A8-9A81-9E3A1183305F}">
    <xltc:text>داده کنترل‌شده مرحله ۱ از PEP-M-1404-06. واحد: میلیون ریال؛ ستون درآمد ماه جاری، مستقل از اصلاحات گذشته. مسیر sources/PEP-M-1404-06.pdf</xltc:text>
  </xltc:threadedComment>
  <xltc:threadedComment ref="D20" dT="2026-10-16T05:07:44.798" personId="{BC428253-28F7-4C1F-9186-4340C65D45D1}" id="{F0417BFD-65D2-4AC1-B4CA-A9958DE309CE}">
    <xltc:text>داده کنترل‌شده مرحله ۱ از KISH-M-1405-06. واحد: میلیون ریال؛ ستون درآمد ماه جاری، مستقل از اصلاحات گذشته. مسیر sources/KISH-M-1405-06.pdf</xltc:text>
  </xltc:threadedComment>
  <xltc:threadedComment ref="E20" dT="2026-10-16T05:07:44.798" personId="{BC428253-28F7-4C1F-9186-4340C65D45D1}" id="{BEE382F3-EAB9-4C91-858F-AA74ACC2A643}">
    <xltc:text>داده کنترل‌شده مرحله ۱ از KISH-M-1405-06. واحد: میلیون ریال؛ ستون درآمد ماه جاری، مستقل از اصلاحات گذشته. مسیر sources/KISH-M-1405-06.pdf</xltc:text>
  </xltc:threadedComment>
  <xltc:threadedComment ref="D21" dT="2026-10-16T05:07:44.798" personId="{BC428253-28F7-4C1F-9186-4340C65D45D1}" id="{2F5D4435-7689-4F87-A56C-02AFF36F21DD}">
    <xltc:text>داده کنترل‌شده مرحله ۱ از KISH-M-1405-05. واحد: میلیون ریال؛ ستون درآمد ماه جاری، مستقل از اصلاحات گذشته. مسیر sources/KISH-M-1405-05.pdf</xltc:text>
  </xltc:threadedComment>
  <xltc:threadedComment ref="E21" dT="2026-10-16T05:07:44.798" personId="{BC428253-28F7-4C1F-9186-4340C65D45D1}" id="{F6AEE45A-857D-4BDA-A553-0247DD22D858}">
    <xltc:text>داده کنترل‌شده مرحله ۱ از KISH-M-1405-05. واحد: میلیون ریال؛ ستون درآمد ماه جاری، مستقل از اصلاحات گذشته. مسیر sources/KISH-M-1405-05.pdf</xltc:text>
  </xltc:threadedComment>
  <xltc:threadedComment ref="D22" dT="2026-10-16T05:07:44.798" personId="{BC428253-28F7-4C1F-9186-4340C65D45D1}" id="{94B4211E-C640-490B-A29D-86132A935459}">
    <xltc:text>داده کنترل‌شده مرحله ۱ از KISH-M-1404-06. واحد: میلیون ریال؛ ستون درآمد ماه جاری، مستقل از اصلاحات گذشته. مسیر sources/KISH-M-1404-06.pdf</xltc:text>
  </xltc:threadedComment>
  <xltc:threadedComment ref="E22" dT="2026-10-16T05:07:44.798" personId="{BC428253-28F7-4C1F-9186-4340C65D45D1}" id="{764311BA-7A23-4404-92FA-E22ECC90A791}">
    <xltc:text>داده کنترل‌شده مرحله ۱ از KISH-M-1404-06. واحد: میلیون ریال؛ ستون درآمد ماه جاری، مستقل از اصلاحات گذشته. مسیر sources/KISH-M-1404-06.pdf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C5" dT="2026-10-16T05:07:44.795" personId="{BC428253-28F7-4C1F-9186-4340C65D45D1}" id="{7E5150BB-05C2-421B-84C4-A511E0ACC876}">
    <xltc:text>AP-M-1405-06، صفحه ۱. عنوان ردیف: درآمد کارمزد تراکنش شاپرکی. واحد: میلیون ریال. نسخه ارسالی کاربر؛ احتمال اصلاح برآورد در گزارش‌های بعدی. مسیر: sources/AP-M-1405-06.pdf</xltc:text>
  </xltc:threadedComment>
  <xltc:threadedComment ref="C6" dT="2026-10-16T05:07:44.795" personId="{BC428253-28F7-4C1F-9186-4340C65D45D1}" id="{35D4A188-0FF6-4467-84BA-8DE0DA59BEE3}">
    <xltc:text>BEP-M-1405-06، صفحه ۱. عنوان ردیف: کارمزد شاپرک. واحد: میلیون ریال. نسخه ارسالی کاربر؛ احتمال اصلاح برآورد در گزارش‌های بعدی. مسیر: sources/BEP-M-1405-06.pdf</xltc:text>
  </xltc:threadedComment>
  <xltc:threadedComment ref="C7" dT="2026-10-16T05:07:44.796" personId="{BC428253-28F7-4C1F-9186-4340C65D45D1}" id="{91C038D5-25A4-453D-A6A2-F5F5825C5396}">
    <xltc:text>PEP-M-1405-06، صفحه ۱. عنوان ردیف: درآمد حاصل از کارمزد شاپرک. واحد: میلیون ریال. نسخه ارسالی کاربر؛ احتمال اصلاح برآورد در گزارش‌های بعدی. مسیر: sources/PEP-M-1405-06.pdf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6d9d2c785f484e31" /><Relationship Type="http://schemas.openxmlformats.org/officeDocument/2006/relationships/vmlDrawing" Target="/xl/drawings/vmldrawing.vml" Id="Ra98a4fbde0034caa" /><Relationship Type="http://schemas.microsoft.com/office/2017/10/relationships/threadedComment" Target="/xl/threadedcomments/threadedcomment.xml" Id="Rba010aa9d95b43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08dc4b4fa463473a" /><Relationship Type="http://schemas.openxmlformats.org/officeDocument/2006/relationships/vmlDrawing" Target="/xl/drawings/vmldrawing2.vml" Id="Rbb36c9ee6af1409e" /><Relationship Type="http://schemas.microsoft.com/office/2017/10/relationships/threadedComment" Target="/xl/threadedcomments/threadedcomment2.xml" Id="R6fb9bc6cccb14f7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d6509df473dd4e26" /><Relationship Type="http://schemas.openxmlformats.org/officeDocument/2006/relationships/vmlDrawing" Target="/xl/drawings/vmldrawing3.vml" Id="Rc1f6c5724cfd4d2c" /><Relationship Type="http://schemas.microsoft.com/office/2017/10/relationships/threadedComment" Target="/xl/threadedcomments/threadedcomment3.xml" Id="Rf9eee9d7c6da4e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4.xml" Id="Ra1f048e7f543485e" /><Relationship Type="http://schemas.openxmlformats.org/officeDocument/2006/relationships/vmlDrawing" Target="/xl/drawings/vmldrawing4.vml" Id="R8158bd52532e4798" /><Relationship Type="http://schemas.microsoft.com/office/2017/10/relationships/threadedComment" Target="/xl/threadedcomments/threadedcomment4.xml" Id="R641310cd79694fa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867c712c976e481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5.xml" Id="R815d985f7a844449" /><Relationship Type="http://schemas.openxmlformats.org/officeDocument/2006/relationships/vmlDrawing" Target="/xl/drawings/vmldrawing5.vml" Id="Raecfff9b0b2d4820" /><Relationship Type="http://schemas.microsoft.com/office/2017/10/relationships/threadedComment" Target="/xl/threadedcomments/threadedcomment5.xml" Id="R182f411a0b34491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90" hidden="0" customWidth="1"/>
  </x:cols>
  <x:sheetData>
    <x:row r="1" ht="26" customHeight="1">
      <x:c r="A1" s="58" t="str">
        <x:v>نبض پرداخت | مرحله ۲: شواهد، محاسبه و سناریو</x:v>
      </x:c>
      <x:c r="B1" s="58"/>
    </x:row>
    <x:row r="2" ht="26" customHeight="1">
      <x:c r="A2" s="58"/>
      <x:c r="B2" s="58"/>
    </x:row>
    <x:row r="4" ht="44" customHeight="1">
      <x:c r="A4" s="56" t="str">
        <x:v>موضوع</x:v>
      </x:c>
      <x:c r="B4" s="56" t="str">
        <x:v>توضیح / مقدار</x:v>
      </x:c>
    </x:row>
    <x:row r="5" ht="44" customHeight="1">
      <x:c r="A5" s="60" t="str">
        <x:v>دامنه</x:v>
      </x:c>
      <x:c r="B5" s="50" t="str">
        <x:v>مقایسه شاپرکی ۱۲ شرکت؛ درآمد گزارش‌شده فقط برای ۶ ناشر؛ سناریوی مشروط فقط کارمزد شاپرکی معادل.</x:v>
      </x:c>
    </x:row>
    <x:row r="6" ht="44" customHeight="1">
      <x:c r="A6" s="60" t="str">
        <x:v>تخمین مالی</x:v>
      </x:c>
      <x:c r="B6" s="50" t="str">
        <x:v>حداقل و حداکثر ضرایب ۳ مرجع؛ فاصله اطمینان نیست و رقم واقعی می‌تواند خارج از بازه باشد.</x:v>
      </x:c>
    </x:row>
    <x:row r="7" ht="44" customHeight="1">
      <x:c r="A7" s="60" t="str">
        <x:v>واحدها</x:v>
      </x:c>
      <x:c r="B7" s="50" t="str">
        <x:v>مبالغ تراکنش به همت (هزار میلیارد تومان)؛ کارمزد و درآمد به میلیارد تومان؛ تعداد به میلیون.</x:v>
      </x:c>
    </x:row>
    <x:row r="8" ht="44" customHeight="1">
      <x:c r="A8" s="60" t="str">
        <x:v>مقیاس درصد</x:v>
      </x:c>
      <x:c r="B8" s="10" t="n">
        <x:v>100</x:v>
      </x:c>
    </x:row>
    <x:row r="9" ht="44" customHeight="1">
      <x:c r="A9" s="60" t="str">
        <x:v>تومان در یک میلیون ریال</x:v>
      </x:c>
      <x:c r="B9" s="10" t="n">
        <x:v>100000</x:v>
      </x:c>
    </x:row>
    <x:row r="10" ht="44" customHeight="1">
      <x:c r="A10" s="60" t="str">
        <x:v>تومان در یک میلیارد تومان</x:v>
      </x:c>
      <x:c r="B10" s="10" t="n">
        <x:v>1000000000</x:v>
      </x:c>
    </x:row>
    <x:row r="11" ht="44" customHeight="1">
      <x:c r="A11" s="60" t="str">
        <x:v>میلیون ریال در یک همت</x:v>
      </x:c>
      <x:c r="B11" s="10" t="n">
        <x:v>10000000</x:v>
      </x:c>
    </x:row>
    <x:row r="12" ht="44" customHeight="1">
      <x:c r="A12" s="60" t="str">
        <x:v>نیم‌گام گردکردن سهم (واحد درصد)</x:v>
      </x:c>
      <x:c r="B12" s="10" t="n">
        <x:v>0.005</x:v>
      </x:c>
    </x:row>
    <x:row r="13" ht="44" customHeight="1">
      <x:c r="A13" s="60" t="str">
        <x:v>تلورانس جمع ۱۲ سهم (واحد درصد)</x:v>
      </x:c>
      <x:c r="B13" s="10" t="n">
        <x:v>0.06</x:v>
      </x:c>
    </x:row>
    <x:row r="14" ht="44" customHeight="1">
      <x:c r="A14" s="60" t="str">
        <x:v>دوره مقایسه</x:v>
      </x:c>
      <x:c r="B14" s="50" t="str">
        <x:v>شهریور ۱۴۰۴؛ مرداد ۱۴۰۵؛ شهریور ۱۴۰۵. ماه‌های میانی برآورد یا پر نشده‌اند.</x:v>
      </x:c>
    </x:row>
    <x:row r="15" ht="44" customHeight="1">
      <x:c r="A15" s="60" t="str">
        <x:v>تعریف ضریب</x:v>
      </x:c>
      <x:c r="B15" s="50" t="str">
        <x:v>کارمزد گزارش‌شده تقسیم بر کل تراکنش‌های محاسبه‌شده؛ تعرفه یا کارمزد هر خرید موفق نیست.</x:v>
      </x:c>
    </x:row>
    <x:row r="16" ht="44" customHeight="1">
      <x:c r="A16" s="60" t="str">
        <x:v>محدودیت مدل</x:v>
      </x:c>
      <x:c r="B16" s="50" t="str">
        <x:v>سه مرجع فقط آپ، به‌پرداخت و پی‌پاد؛ سایر ناشران در گزارش ماهانه ردیف ترکیبی دارند.</x:v>
      </x:c>
    </x:row>
    <x:row r="17" ht="44" customHeight="1">
      <x:c r="A17" s="60" t="str">
        <x:v>مدل مبلغی</x:v>
      </x:c>
      <x:c r="B17" s="50" t="str">
        <x:v>فقط آزمون حساسیت فرض تناسب با ارزش؛ مدل تعرفه شاپرک و برآورد مستقل معتبر تلقی نشود.</x:v>
      </x:c>
    </x:row>
    <x:row r="18" ht="44" customHeight="1">
      <x:c r="A18" s="60" t="str">
        <x:v>محدودیت داده</x:v>
      </x:c>
      <x:c r="B18" s="50" t="str">
        <x:v>فقط نسخه‌های ارسالی بررسی شده‌اند؛ کنترل محاسباتی به معنی حسابرسی یا تأیید آخرین اصلاحیه نیست.</x:v>
      </x:c>
    </x:row>
    <x:row r="19" ht="44" customHeight="1">
      <x:c r="A19" s="60" t="str">
        <x:v>ترتیب نسخه</x:v>
      </x:c>
      <x:c r="B19" s="50" t="str">
        <x:v>این فایل مکمل بانک داده مرحله ۱ است؛ آن فایل اصلی تغییر نکرده است.</x:v>
      </x:c>
    </x:row>
    <x:row r="20" ht="42" customHeight="1">
      <x:c r="A20" s="61" t="str">
        <x:v>عدد در یک میلیون</x:v>
      </x:c>
      <x:c r="B20" s="9" t="n">
        <x:v>1000000</x:v>
      </x:c>
    </x:row>
    <x:row r="21" ht="42" customHeight="1">
      <x:c r="A21" s="61" t="str">
        <x:v>توضیح نسبت‌های کیفیت</x:v>
      </x:c>
      <x:c r="B21" s="51" t="str">
        <x:v>خطای پذیرندگی فقط یکی از گروه‌های خطا است و مکمل نرخ موفقیت کل نیست.</x:v>
      </x:c>
    </x:row>
    <x:row r="22">
      <x:c r="A22" s="62"/>
      <x:c r="B22" s="52"/>
    </x:row>
    <x:row r="23" ht="40" customHeight="1">
      <x:c r="A23" s="61" t="str">
        <x:v>رنگ متن اعداد</x:v>
      </x:c>
      <x:c r="B23" s="51" t="str">
        <x:v>آبی: ورودی منبع؛ سبز: ارجاع و محاسبه متکی به برگه دیگر؛ تیره: محاسبات یا متن.</x:v>
      </x:c>
    </x:row>
    <x:row r="24">
      <x:c r="A24" s="62"/>
      <x:c r="B24" s="52"/>
    </x:row>
    <x:row r="25">
      <x:c r="A25" s="62"/>
      <x:c r="B25" s="52"/>
    </x:row>
    <x:row r="26">
      <x:c r="A26" s="62"/>
      <x:c r="B26" s="52"/>
    </x:row>
    <x:row r="27">
      <x:c r="A27" s="62"/>
      <x:c r="B27" s="52"/>
    </x:row>
    <x:row r="28">
      <x:c r="A28" s="62"/>
      <x:c r="B28" s="52"/>
    </x:row>
    <x:row r="29">
      <x:c r="A29" s="62"/>
      <x:c r="B29" s="52"/>
    </x:row>
    <x:row r="30">
      <x:c r="A30" s="62"/>
      <x:c r="B30" s="52"/>
    </x:row>
    <x:row r="31">
      <x:c r="A31" s="62"/>
      <x:c r="B31" s="52"/>
    </x:row>
    <x:row r="32">
      <x:c r="A32" s="62"/>
      <x:c r="B32" s="52"/>
    </x:row>
    <x:row r="33">
      <x:c r="A33" s="62"/>
      <x:c r="B33" s="52"/>
    </x:row>
    <x:row r="34">
      <x:c r="A34" s="62"/>
      <x:c r="B34" s="52"/>
    </x:row>
    <x:row r="35">
      <x:c r="A35" s="62"/>
      <x:c r="B35" s="52"/>
    </x:row>
    <x:row r="36">
      <x:c r="A36" s="62"/>
      <x:c r="B36" s="52"/>
    </x:row>
    <x:row r="37">
      <x:c r="A37" s="62"/>
      <x:c r="B37" s="52"/>
    </x:row>
    <x:row r="38">
      <x:c r="A38" s="62"/>
      <x:c r="B38" s="52"/>
    </x:row>
    <x:row r="39">
      <x:c r="A39" s="62"/>
      <x:c r="B39" s="52"/>
    </x:row>
    <x:row r="40">
      <x:c r="A40" s="62"/>
      <x:c r="B40" s="52"/>
    </x:row>
    <x:row r="41">
      <x:c r="A41" s="62"/>
      <x:c r="B41" s="52"/>
    </x:row>
    <x:row r="42">
      <x:c r="A42" s="62"/>
      <x:c r="B42" s="52"/>
    </x:row>
    <x:row r="43">
      <x:c r="A43" s="62"/>
      <x:c r="B43" s="52"/>
    </x:row>
    <x:row r="44">
      <x:c r="A44" s="62"/>
      <x:c r="B44" s="52"/>
    </x:row>
    <x:row r="45">
      <x:c r="A45" s="62"/>
      <x:c r="B45" s="52"/>
    </x:row>
    <x:row r="46">
      <x:c r="A46" s="62"/>
      <x:c r="B46" s="52"/>
    </x:row>
    <x:row r="47">
      <x:c r="A47" s="62"/>
      <x:c r="B47" s="52"/>
    </x:row>
    <x:row r="48">
      <x:c r="A48" s="62"/>
      <x:c r="B48" s="52"/>
    </x:row>
    <x:row r="49">
      <x:c r="A49" s="62"/>
      <x:c r="B49" s="52"/>
    </x:row>
    <x:row r="50">
      <x:c r="A50" s="62"/>
      <x:c r="B50" s="52"/>
    </x:row>
    <x:row r="51">
      <x:c r="A51" s="62"/>
      <x:c r="B51" s="52"/>
    </x:row>
    <x:row r="52">
      <x:c r="A52" s="62"/>
      <x:c r="B52" s="52"/>
    </x:row>
    <x:row r="53">
      <x:c r="A53" s="62"/>
      <x:c r="B53" s="52"/>
    </x:row>
    <x:row r="54">
      <x:c r="A54" s="62"/>
      <x:c r="B54" s="52"/>
    </x:row>
    <x:row r="55">
      <x:c r="A55" s="62"/>
      <x:c r="B55" s="52"/>
    </x:row>
    <x:row r="56">
      <x:c r="A56" s="62"/>
      <x:c r="B56" s="52"/>
    </x:row>
    <x:row r="57">
      <x:c r="A57" s="62"/>
      <x:c r="B57" s="52"/>
    </x:row>
    <x:row r="58">
      <x:c r="A58" s="62"/>
      <x:c r="B58" s="52"/>
    </x:row>
    <x:row r="59">
      <x:c r="A59" s="62"/>
      <x:c r="B59" s="52"/>
    </x:row>
    <x:row r="60">
      <x:c r="A60" s="62"/>
      <x:c r="B60" s="52"/>
    </x:row>
    <x:row r="61">
      <x:c r="A61" s="62"/>
      <x:c r="B61" s="52"/>
    </x:row>
    <x:row r="62">
      <x:c r="A62" s="62"/>
      <x:c r="B62" s="52"/>
    </x:row>
    <x:row r="63">
      <x:c r="A63" s="62"/>
      <x:c r="B63" s="52"/>
    </x:row>
    <x:row r="64">
      <x:c r="A64" s="62"/>
      <x:c r="B64" s="52"/>
    </x:row>
    <x:row r="65">
      <x:c r="A65" s="62"/>
      <x:c r="B65" s="52"/>
    </x:row>
    <x:row r="66">
      <x:c r="A66" s="62"/>
      <x:c r="B66" s="52"/>
    </x:row>
    <x:row r="67">
      <x:c r="A67" s="62"/>
      <x:c r="B67" s="52"/>
    </x:row>
    <x:row r="68">
      <x:c r="A68" s="62"/>
      <x:c r="B68" s="52"/>
    </x:row>
    <x:row r="69">
      <x:c r="A69" s="62"/>
      <x:c r="B69" s="52"/>
    </x:row>
    <x:row r="70">
      <x:c r="A70" s="62"/>
      <x:c r="B70" s="52"/>
    </x:row>
    <x:row r="71">
      <x:c r="A71" s="62"/>
      <x:c r="B71" s="52"/>
    </x:row>
    <x:row r="72">
      <x:c r="A72" s="62"/>
      <x:c r="B72" s="52"/>
    </x:row>
    <x:row r="73">
      <x:c r="A73" s="62"/>
      <x:c r="B73" s="52"/>
    </x:row>
    <x:row r="74">
      <x:c r="A74" s="62"/>
      <x:c r="B74" s="52"/>
    </x:row>
    <x:row r="75">
      <x:c r="A75" s="62"/>
      <x:c r="B75" s="52"/>
    </x:row>
    <x:row r="76">
      <x:c r="A76" s="62"/>
      <x:c r="B76" s="52"/>
    </x:row>
    <x:row r="77">
      <x:c r="A77" s="62"/>
      <x:c r="B77" s="52"/>
    </x:row>
    <x:row r="78">
      <x:c r="A78" s="62"/>
      <x:c r="B78" s="52"/>
    </x:row>
    <x:row r="79">
      <x:c r="A79" s="62"/>
      <x:c r="B79" s="52"/>
    </x:row>
    <x:row r="80">
      <x:c r="A80" s="62"/>
      <x:c r="B80" s="52"/>
    </x:row>
    <x:row r="81">
      <x:c r="A81" s="62"/>
      <x:c r="B81" s="52"/>
    </x:row>
    <x:row r="82">
      <x:c r="A82" s="62"/>
      <x:c r="B82" s="52"/>
    </x:row>
    <x:row r="83">
      <x:c r="A83" s="62"/>
      <x:c r="B83" s="52"/>
    </x:row>
    <x:row r="84">
      <x:c r="A84" s="62"/>
      <x:c r="B84" s="52"/>
    </x:row>
    <x:row r="85">
      <x:c r="A85" s="62"/>
      <x:c r="B85" s="52"/>
    </x:row>
    <x:row r="86">
      <x:c r="A86" s="62"/>
      <x:c r="B86" s="52"/>
    </x:row>
    <x:row r="87">
      <x:c r="A87" s="62"/>
      <x:c r="B87" s="52"/>
    </x:row>
    <x:row r="88">
      <x:c r="A88" s="62"/>
      <x:c r="B88" s="52"/>
    </x:row>
    <x:row r="89">
      <x:c r="A89" s="62"/>
      <x:c r="B89" s="52"/>
    </x:row>
    <x:row r="90">
      <x:c r="A90" s="62"/>
      <x:c r="B90" s="52"/>
    </x:row>
    <x:row r="91">
      <x:c r="A91" s="62"/>
      <x:c r="B91" s="52"/>
    </x:row>
    <x:row r="92">
      <x:c r="A92" s="62"/>
      <x:c r="B92" s="52"/>
    </x:row>
    <x:row r="93">
      <x:c r="A93" s="62"/>
      <x:c r="B93" s="52"/>
    </x:row>
    <x:row r="94">
      <x:c r="A94" s="62"/>
      <x:c r="B94" s="52"/>
    </x:row>
    <x:row r="95">
      <x:c r="A95" s="62"/>
      <x:c r="B95" s="52"/>
    </x:row>
    <x:row r="96">
      <x:c r="A96" s="62"/>
      <x:c r="B96" s="52"/>
    </x:row>
    <x:row r="97">
      <x:c r="A97" s="62"/>
      <x:c r="B97" s="52"/>
    </x:row>
    <x:row r="98">
      <x:c r="A98" s="62"/>
      <x:c r="B98" s="52"/>
    </x:row>
    <x:row r="99">
      <x:c r="A99" s="62"/>
      <x:c r="B99" s="52"/>
    </x:row>
    <x:row r="100">
      <x:c r="A100" s="62"/>
      <x:c r="B100" s="52"/>
    </x:row>
    <x:row r="101">
      <x:c r="A101" s="62"/>
      <x:c r="B101" s="52"/>
    </x:row>
    <x:row r="102">
      <x:c r="A102" s="62"/>
      <x:c r="B102" s="52"/>
    </x:row>
    <x:row r="103">
      <x:c r="A103" s="62"/>
      <x:c r="B103" s="52"/>
    </x:row>
    <x:row r="104">
      <x:c r="A104" s="62"/>
      <x:c r="B104" s="52"/>
    </x:row>
  </x:sheetData>
  <x:mergeCells>
    <x:mergeCell ref="A1:B2"/>
  </x:mergeCells>
  <x:pageMargins left="0.7" right="0.7" top="0.75" bottom="0.75" header="0.3" footer="0.3"/>
  <x:legacyDrawing xmlns:r="http://schemas.openxmlformats.org/officeDocument/2006/relationships" r:id="Ra98a4fbde0034caa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6" customHeight="1">
      <x:c r="A1" s="58" t="str">
        <x:v>کل تراکنش‌های شبکه | داده مستقیم گزارش شاپرک</x:v>
      </x:c>
      <x:c r="B1" s="58"/>
      <x:c r="C1" s="58"/>
      <x:c r="D1" s="58"/>
      <x:c r="E1" s="58"/>
      <x:c r="F1" s="72"/>
    </x:row>
    <x:row r="2" ht="26" customHeight="1">
      <x:c r="A2" s="58"/>
      <x:c r="B2" s="58"/>
      <x:c r="C2" s="58"/>
      <x:c r="D2" s="58"/>
      <x:c r="E2" s="58"/>
      <x:c r="F2" s="72"/>
    </x:row>
    <x:row r="4" ht="44" customHeight="1">
      <x:c r="A4" s="56" t="str">
        <x:v>دوره</x:v>
      </x:c>
      <x:c r="B4" s="56" t="str">
        <x:v>تعداد (عدد)</x:v>
      </x:c>
      <x:c r="C4" s="56" t="str">
        <x:v>مبلغ (میلیون ریال)</x:v>
      </x:c>
      <x:c r="D4" s="56" t="str">
        <x:v>شناسه منبع</x:v>
      </x:c>
      <x:c r="E4" s="56" t="str">
        <x:v>صفحه</x:v>
      </x:c>
      <x:c r="F4" s="56" t="str">
        <x:v>کارتخوان فعال (عدد)</x:v>
      </x:c>
    </x:row>
    <x:row r="5" ht="35" customHeight="1">
      <x:c r="A5" s="60" t="str">
        <x:v>1404-06</x:v>
      </x:c>
      <x:c r="B5" s="14" t="n">
        <x:v>4665343227</x:v>
      </x:c>
      <x:c r="C5" s="14" t="n">
        <x:v>21517737745</x:v>
      </x:c>
      <x:c r="D5" s="50" t="str">
        <x:v>SHP-123</x:v>
      </x:c>
      <x:c r="E5" s="50" t="n">
        <x:v>27</x:v>
      </x:c>
      <x:c r="F5" s="98"/>
    </x:row>
    <x:row r="6" ht="35" customHeight="1">
      <x:c r="A6" s="60" t="str">
        <x:v>1405-05</x:v>
      </x:c>
      <x:c r="B6" s="14" t="n">
        <x:v>4650764158</x:v>
      </x:c>
      <x:c r="C6" s="14" t="n">
        <x:v>36540767373</x:v>
      </x:c>
      <x:c r="D6" s="50" t="str">
        <x:v>SHP-134</x:v>
      </x:c>
      <x:c r="E6" s="50" t="n">
        <x:v>27</x:v>
      </x:c>
      <x:c r="F6" s="98" t="n">
        <x:v>11004537</x:v>
      </x:c>
    </x:row>
    <x:row r="7" ht="35" customHeight="1">
      <x:c r="A7" s="60" t="str">
        <x:v>1405-06</x:v>
      </x:c>
      <x:c r="B7" s="14" t="n">
        <x:v>4871930453</x:v>
      </x:c>
      <x:c r="C7" s="14" t="n">
        <x:v>44101592852</x:v>
      </x:c>
      <x:c r="D7" s="50" t="str">
        <x:v>SHP-135</x:v>
      </x:c>
      <x:c r="E7" s="50" t="n">
        <x:v>27</x:v>
      </x:c>
      <x:c r="F7" s="98" t="n">
        <x:v>11068703</x:v>
      </x:c>
    </x:row>
    <x:row r="8">
      <x:c r="A8" s="62"/>
      <x:c r="B8" s="52"/>
      <x:c r="C8" s="52"/>
      <x:c r="D8" s="52"/>
      <x:c r="E8" s="52"/>
      <x:c r="F8" s="52"/>
    </x:row>
    <x:row r="9">
      <x:c r="A9" s="62"/>
      <x:c r="B9" s="52"/>
      <x:c r="C9" s="52"/>
      <x:c r="D9" s="52"/>
      <x:c r="E9" s="52"/>
      <x:c r="F9" s="52"/>
    </x:row>
    <x:row r="10">
      <x:c r="A10" s="62"/>
      <x:c r="B10" s="52"/>
      <x:c r="C10" s="52"/>
      <x:c r="D10" s="52"/>
      <x:c r="E10" s="52"/>
      <x:c r="F10" s="52"/>
    </x:row>
    <x:row r="11">
      <x:c r="A11" s="62"/>
      <x:c r="B11" s="52"/>
      <x:c r="C11" s="52"/>
      <x:c r="D11" s="52"/>
      <x:c r="E11" s="52"/>
      <x:c r="F11" s="52"/>
    </x:row>
    <x:row r="12">
      <x:c r="A12" s="62"/>
      <x:c r="B12" s="52"/>
      <x:c r="C12" s="52"/>
      <x:c r="D12" s="52"/>
      <x:c r="E12" s="52"/>
      <x:c r="F12" s="52"/>
    </x:row>
    <x:row r="13">
      <x:c r="A13" s="62"/>
      <x:c r="B13" s="52"/>
      <x:c r="C13" s="52"/>
      <x:c r="D13" s="52"/>
      <x:c r="E13" s="52"/>
      <x:c r="F13" s="52"/>
    </x:row>
    <x:row r="14">
      <x:c r="A14" s="62"/>
      <x:c r="B14" s="52"/>
      <x:c r="C14" s="52"/>
      <x:c r="D14" s="52"/>
      <x:c r="E14" s="52"/>
      <x:c r="F14" s="52"/>
    </x:row>
    <x:row r="15">
      <x:c r="A15" s="62"/>
      <x:c r="B15" s="52"/>
      <x:c r="C15" s="52"/>
      <x:c r="D15" s="52"/>
      <x:c r="E15" s="52"/>
      <x:c r="F15" s="52"/>
    </x:row>
    <x:row r="16">
      <x:c r="A16" s="62"/>
      <x:c r="B16" s="52"/>
      <x:c r="C16" s="52"/>
      <x:c r="D16" s="52"/>
      <x:c r="E16" s="52"/>
      <x:c r="F16" s="52"/>
    </x:row>
    <x:row r="17">
      <x:c r="A17" s="62"/>
      <x:c r="B17" s="52"/>
      <x:c r="C17" s="52"/>
      <x:c r="D17" s="52"/>
      <x:c r="E17" s="52"/>
      <x:c r="F17" s="52"/>
    </x:row>
    <x:row r="18">
      <x:c r="A18" s="62"/>
      <x:c r="B18" s="52"/>
      <x:c r="C18" s="52"/>
      <x:c r="D18" s="52"/>
      <x:c r="E18" s="52"/>
      <x:c r="F18" s="52"/>
    </x:row>
    <x:row r="19">
      <x:c r="A19" s="62"/>
      <x:c r="B19" s="52"/>
      <x:c r="C19" s="52"/>
      <x:c r="D19" s="52"/>
      <x:c r="E19" s="52"/>
      <x:c r="F19" s="52"/>
    </x:row>
    <x:row r="20">
      <x:c r="A20" s="62"/>
      <x:c r="B20" s="52"/>
      <x:c r="C20" s="52"/>
      <x:c r="D20" s="52"/>
      <x:c r="E20" s="52"/>
      <x:c r="F20" s="52"/>
    </x:row>
    <x:row r="21">
      <x:c r="A21" s="62"/>
      <x:c r="B21" s="52"/>
      <x:c r="C21" s="52"/>
      <x:c r="D21" s="52"/>
      <x:c r="E21" s="52"/>
      <x:c r="F21" s="52"/>
    </x:row>
    <x:row r="22">
      <x:c r="A22" s="62"/>
      <x:c r="B22" s="52"/>
      <x:c r="C22" s="52"/>
      <x:c r="D22" s="52"/>
      <x:c r="E22" s="52"/>
      <x:c r="F22" s="52"/>
    </x:row>
    <x:row r="23">
      <x:c r="A23" s="62"/>
      <x:c r="B23" s="52"/>
      <x:c r="C23" s="52"/>
      <x:c r="D23" s="52"/>
      <x:c r="E23" s="52"/>
      <x:c r="F23" s="52"/>
    </x:row>
    <x:row r="24">
      <x:c r="A24" s="62"/>
      <x:c r="B24" s="52"/>
      <x:c r="C24" s="52"/>
      <x:c r="D24" s="52"/>
      <x:c r="E24" s="52"/>
      <x:c r="F24" s="52"/>
    </x:row>
    <x:row r="25">
      <x:c r="A25" s="62"/>
      <x:c r="B25" s="52"/>
      <x:c r="C25" s="52"/>
      <x:c r="D25" s="52"/>
      <x:c r="E25" s="52"/>
      <x:c r="F25" s="52"/>
    </x:row>
    <x:row r="26">
      <x:c r="A26" s="62"/>
      <x:c r="B26" s="52"/>
      <x:c r="C26" s="52"/>
      <x:c r="D26" s="52"/>
      <x:c r="E26" s="52"/>
      <x:c r="F26" s="52"/>
    </x:row>
    <x:row r="27">
      <x:c r="A27" s="62"/>
      <x:c r="B27" s="52"/>
      <x:c r="C27" s="52"/>
      <x:c r="D27" s="52"/>
      <x:c r="E27" s="52"/>
      <x:c r="F27" s="52"/>
    </x:row>
    <x:row r="28">
      <x:c r="A28" s="62"/>
      <x:c r="B28" s="52"/>
      <x:c r="C28" s="52"/>
      <x:c r="D28" s="52"/>
      <x:c r="E28" s="52"/>
      <x:c r="F28" s="52"/>
    </x:row>
    <x:row r="29">
      <x:c r="A29" s="62"/>
      <x:c r="B29" s="52"/>
      <x:c r="C29" s="52"/>
      <x:c r="D29" s="52"/>
      <x:c r="E29" s="52"/>
      <x:c r="F29" s="52"/>
    </x:row>
    <x:row r="30">
      <x:c r="A30" s="62"/>
      <x:c r="B30" s="52"/>
      <x:c r="C30" s="52"/>
      <x:c r="D30" s="52"/>
      <x:c r="E30" s="52"/>
      <x:c r="F30" s="52"/>
    </x:row>
    <x:row r="31">
      <x:c r="A31" s="62"/>
      <x:c r="B31" s="52"/>
      <x:c r="C31" s="52"/>
      <x:c r="D31" s="52"/>
      <x:c r="E31" s="52"/>
      <x:c r="F31" s="52"/>
    </x:row>
    <x:row r="32">
      <x:c r="A32" s="62"/>
      <x:c r="B32" s="52"/>
      <x:c r="C32" s="52"/>
      <x:c r="D32" s="52"/>
      <x:c r="E32" s="52"/>
      <x:c r="F32" s="52"/>
    </x:row>
    <x:row r="33">
      <x:c r="A33" s="62"/>
      <x:c r="B33" s="52"/>
      <x:c r="C33" s="52"/>
      <x:c r="D33" s="52"/>
      <x:c r="E33" s="52"/>
      <x:c r="F33" s="52"/>
    </x:row>
    <x:row r="34">
      <x:c r="A34" s="62"/>
      <x:c r="B34" s="52"/>
      <x:c r="C34" s="52"/>
      <x:c r="D34" s="52"/>
      <x:c r="E34" s="52"/>
      <x:c r="F34" s="52"/>
    </x:row>
    <x:row r="35">
      <x:c r="A35" s="62"/>
      <x:c r="B35" s="52"/>
      <x:c r="C35" s="52"/>
      <x:c r="D35" s="52"/>
      <x:c r="E35" s="52"/>
      <x:c r="F35" s="52"/>
    </x:row>
    <x:row r="36">
      <x:c r="A36" s="62"/>
      <x:c r="B36" s="52"/>
      <x:c r="C36" s="52"/>
      <x:c r="D36" s="52"/>
      <x:c r="E36" s="52"/>
      <x:c r="F36" s="52"/>
    </x:row>
    <x:row r="37">
      <x:c r="A37" s="62"/>
      <x:c r="B37" s="52"/>
      <x:c r="C37" s="52"/>
      <x:c r="D37" s="52"/>
      <x:c r="E37" s="52"/>
      <x:c r="F37" s="52"/>
    </x:row>
    <x:row r="38">
      <x:c r="A38" s="62"/>
      <x:c r="B38" s="52"/>
      <x:c r="C38" s="52"/>
      <x:c r="D38" s="52"/>
      <x:c r="E38" s="52"/>
      <x:c r="F38" s="52"/>
    </x:row>
    <x:row r="39">
      <x:c r="A39" s="62"/>
      <x:c r="B39" s="52"/>
      <x:c r="C39" s="52"/>
      <x:c r="D39" s="52"/>
      <x:c r="E39" s="52"/>
      <x:c r="F39" s="52"/>
    </x:row>
    <x:row r="40">
      <x:c r="A40" s="62"/>
      <x:c r="B40" s="52"/>
      <x:c r="C40" s="52"/>
      <x:c r="D40" s="52"/>
      <x:c r="E40" s="52"/>
      <x:c r="F40" s="52"/>
    </x:row>
    <x:row r="41">
      <x:c r="A41" s="62"/>
      <x:c r="B41" s="52"/>
      <x:c r="C41" s="52"/>
      <x:c r="D41" s="52"/>
      <x:c r="E41" s="52"/>
      <x:c r="F41" s="52"/>
    </x:row>
    <x:row r="42">
      <x:c r="A42" s="62"/>
      <x:c r="B42" s="52"/>
      <x:c r="C42" s="52"/>
      <x:c r="D42" s="52"/>
      <x:c r="E42" s="52"/>
      <x:c r="F42" s="52"/>
    </x:row>
    <x:row r="43">
      <x:c r="A43" s="62"/>
      <x:c r="B43" s="52"/>
      <x:c r="C43" s="52"/>
      <x:c r="D43" s="52"/>
      <x:c r="E43" s="52"/>
      <x:c r="F43" s="52"/>
    </x:row>
    <x:row r="44">
      <x:c r="A44" s="62"/>
      <x:c r="B44" s="52"/>
      <x:c r="C44" s="52"/>
      <x:c r="D44" s="52"/>
      <x:c r="E44" s="52"/>
      <x:c r="F44" s="52"/>
    </x:row>
    <x:row r="45">
      <x:c r="A45" s="62"/>
      <x:c r="B45" s="52"/>
      <x:c r="C45" s="52"/>
      <x:c r="D45" s="52"/>
      <x:c r="E45" s="52"/>
      <x:c r="F45" s="52"/>
    </x:row>
    <x:row r="46">
      <x:c r="A46" s="62"/>
      <x:c r="B46" s="52"/>
      <x:c r="C46" s="52"/>
      <x:c r="D46" s="52"/>
      <x:c r="E46" s="52"/>
      <x:c r="F46" s="52"/>
    </x:row>
    <x:row r="47">
      <x:c r="A47" s="62"/>
      <x:c r="B47" s="52"/>
      <x:c r="C47" s="52"/>
      <x:c r="D47" s="52"/>
      <x:c r="E47" s="52"/>
      <x:c r="F47" s="52"/>
    </x:row>
    <x:row r="48">
      <x:c r="A48" s="62"/>
      <x:c r="B48" s="52"/>
      <x:c r="C48" s="52"/>
      <x:c r="D48" s="52"/>
      <x:c r="E48" s="52"/>
      <x:c r="F48" s="52"/>
    </x:row>
    <x:row r="49">
      <x:c r="A49" s="62"/>
      <x:c r="B49" s="52"/>
      <x:c r="C49" s="52"/>
      <x:c r="D49" s="52"/>
      <x:c r="E49" s="52"/>
      <x:c r="F49" s="52"/>
    </x:row>
    <x:row r="50">
      <x:c r="A50" s="62"/>
      <x:c r="B50" s="52"/>
      <x:c r="C50" s="52"/>
      <x:c r="D50" s="52"/>
      <x:c r="E50" s="52"/>
      <x:c r="F50" s="52"/>
    </x:row>
    <x:row r="51">
      <x:c r="A51" s="62"/>
      <x:c r="B51" s="52"/>
      <x:c r="C51" s="52"/>
      <x:c r="D51" s="52"/>
      <x:c r="E51" s="52"/>
      <x:c r="F51" s="52"/>
    </x:row>
    <x:row r="52">
      <x:c r="A52" s="62"/>
      <x:c r="B52" s="52"/>
      <x:c r="C52" s="52"/>
      <x:c r="D52" s="52"/>
      <x:c r="E52" s="52"/>
      <x:c r="F52" s="52"/>
    </x:row>
    <x:row r="53">
      <x:c r="A53" s="62"/>
      <x:c r="B53" s="52"/>
      <x:c r="C53" s="52"/>
      <x:c r="D53" s="52"/>
      <x:c r="E53" s="52"/>
      <x:c r="F53" s="52"/>
    </x:row>
    <x:row r="54">
      <x:c r="A54" s="62"/>
      <x:c r="B54" s="52"/>
      <x:c r="C54" s="52"/>
      <x:c r="D54" s="52"/>
      <x:c r="E54" s="52"/>
      <x:c r="F54" s="52"/>
    </x:row>
    <x:row r="55">
      <x:c r="A55" s="62"/>
      <x:c r="B55" s="52"/>
      <x:c r="C55" s="52"/>
      <x:c r="D55" s="52"/>
      <x:c r="E55" s="52"/>
      <x:c r="F55" s="52"/>
    </x:row>
    <x:row r="56">
      <x:c r="A56" s="62"/>
      <x:c r="B56" s="52"/>
      <x:c r="C56" s="52"/>
      <x:c r="D56" s="52"/>
      <x:c r="E56" s="52"/>
      <x:c r="F56" s="52"/>
    </x:row>
    <x:row r="57">
      <x:c r="A57" s="62"/>
      <x:c r="B57" s="52"/>
      <x:c r="C57" s="52"/>
      <x:c r="D57" s="52"/>
      <x:c r="E57" s="52"/>
      <x:c r="F57" s="52"/>
    </x:row>
    <x:row r="58">
      <x:c r="A58" s="62"/>
      <x:c r="B58" s="52"/>
      <x:c r="C58" s="52"/>
      <x:c r="D58" s="52"/>
      <x:c r="E58" s="52"/>
      <x:c r="F58" s="52"/>
    </x:row>
    <x:row r="59">
      <x:c r="A59" s="62"/>
      <x:c r="B59" s="52"/>
      <x:c r="C59" s="52"/>
      <x:c r="D59" s="52"/>
      <x:c r="E59" s="52"/>
      <x:c r="F59" s="52"/>
    </x:row>
    <x:row r="60">
      <x:c r="A60" s="62"/>
      <x:c r="B60" s="52"/>
      <x:c r="C60" s="52"/>
      <x:c r="D60" s="52"/>
      <x:c r="E60" s="52"/>
      <x:c r="F60" s="52"/>
    </x:row>
    <x:row r="61">
      <x:c r="A61" s="62"/>
      <x:c r="B61" s="52"/>
      <x:c r="C61" s="52"/>
      <x:c r="D61" s="52"/>
      <x:c r="E61" s="52"/>
      <x:c r="F61" s="52"/>
    </x:row>
    <x:row r="62">
      <x:c r="A62" s="62"/>
      <x:c r="B62" s="52"/>
      <x:c r="C62" s="52"/>
      <x:c r="D62" s="52"/>
      <x:c r="E62" s="52"/>
      <x:c r="F62" s="52"/>
    </x:row>
    <x:row r="63">
      <x:c r="A63" s="62"/>
      <x:c r="B63" s="52"/>
      <x:c r="C63" s="52"/>
      <x:c r="D63" s="52"/>
      <x:c r="E63" s="52"/>
      <x:c r="F63" s="52"/>
    </x:row>
    <x:row r="64">
      <x:c r="A64" s="62"/>
      <x:c r="B64" s="52"/>
      <x:c r="C64" s="52"/>
      <x:c r="D64" s="52"/>
      <x:c r="E64" s="52"/>
      <x:c r="F64" s="52"/>
    </x:row>
    <x:row r="65">
      <x:c r="A65" s="62"/>
      <x:c r="B65" s="52"/>
      <x:c r="C65" s="52"/>
      <x:c r="D65" s="52"/>
      <x:c r="E65" s="52"/>
      <x:c r="F65" s="52"/>
    </x:row>
    <x:row r="66">
      <x:c r="A66" s="62"/>
      <x:c r="B66" s="52"/>
      <x:c r="C66" s="52"/>
      <x:c r="D66" s="52"/>
      <x:c r="E66" s="52"/>
      <x:c r="F66" s="52"/>
    </x:row>
    <x:row r="67">
      <x:c r="A67" s="62"/>
      <x:c r="B67" s="52"/>
      <x:c r="C67" s="52"/>
      <x:c r="D67" s="52"/>
      <x:c r="E67" s="52"/>
      <x:c r="F67" s="52"/>
    </x:row>
    <x:row r="68">
      <x:c r="A68" s="62"/>
      <x:c r="B68" s="52"/>
      <x:c r="C68" s="52"/>
      <x:c r="D68" s="52"/>
      <x:c r="E68" s="52"/>
      <x:c r="F68" s="52"/>
    </x:row>
    <x:row r="69">
      <x:c r="A69" s="62"/>
      <x:c r="B69" s="52"/>
      <x:c r="C69" s="52"/>
      <x:c r="D69" s="52"/>
      <x:c r="E69" s="52"/>
      <x:c r="F69" s="52"/>
    </x:row>
    <x:row r="70">
      <x:c r="A70" s="62"/>
      <x:c r="B70" s="52"/>
      <x:c r="C70" s="52"/>
      <x:c r="D70" s="52"/>
      <x:c r="E70" s="52"/>
      <x:c r="F70" s="52"/>
    </x:row>
    <x:row r="71">
      <x:c r="A71" s="62"/>
      <x:c r="B71" s="52"/>
      <x:c r="C71" s="52"/>
      <x:c r="D71" s="52"/>
      <x:c r="E71" s="52"/>
      <x:c r="F71" s="52"/>
    </x:row>
    <x:row r="72">
      <x:c r="A72" s="62"/>
      <x:c r="B72" s="52"/>
      <x:c r="C72" s="52"/>
      <x:c r="D72" s="52"/>
      <x:c r="E72" s="52"/>
      <x:c r="F72" s="52"/>
    </x:row>
    <x:row r="73">
      <x:c r="A73" s="62"/>
      <x:c r="B73" s="52"/>
      <x:c r="C73" s="52"/>
      <x:c r="D73" s="52"/>
      <x:c r="E73" s="52"/>
      <x:c r="F73" s="52"/>
    </x:row>
    <x:row r="74">
      <x:c r="A74" s="62"/>
      <x:c r="B74" s="52"/>
      <x:c r="C74" s="52"/>
      <x:c r="D74" s="52"/>
      <x:c r="E74" s="52"/>
      <x:c r="F74" s="52"/>
    </x:row>
    <x:row r="75">
      <x:c r="A75" s="62"/>
      <x:c r="B75" s="52"/>
      <x:c r="C75" s="52"/>
      <x:c r="D75" s="52"/>
      <x:c r="E75" s="52"/>
      <x:c r="F75" s="52"/>
    </x:row>
    <x:row r="76">
      <x:c r="A76" s="62"/>
      <x:c r="B76" s="52"/>
      <x:c r="C76" s="52"/>
      <x:c r="D76" s="52"/>
      <x:c r="E76" s="52"/>
      <x:c r="F76" s="52"/>
    </x:row>
    <x:row r="77">
      <x:c r="A77" s="62"/>
      <x:c r="B77" s="52"/>
      <x:c r="C77" s="52"/>
      <x:c r="D77" s="52"/>
      <x:c r="E77" s="52"/>
      <x:c r="F77" s="52"/>
    </x:row>
    <x:row r="78">
      <x:c r="A78" s="62"/>
      <x:c r="B78" s="52"/>
      <x:c r="C78" s="52"/>
      <x:c r="D78" s="52"/>
      <x:c r="E78" s="52"/>
      <x:c r="F78" s="52"/>
    </x:row>
    <x:row r="79">
      <x:c r="A79" s="62"/>
      <x:c r="B79" s="52"/>
      <x:c r="C79" s="52"/>
      <x:c r="D79" s="52"/>
      <x:c r="E79" s="52"/>
      <x:c r="F79" s="52"/>
    </x:row>
    <x:row r="80">
      <x:c r="A80" s="62"/>
      <x:c r="B80" s="52"/>
      <x:c r="C80" s="52"/>
      <x:c r="D80" s="52"/>
      <x:c r="E80" s="52"/>
      <x:c r="F80" s="52"/>
    </x:row>
    <x:row r="81">
      <x:c r="A81" s="62"/>
      <x:c r="B81" s="52"/>
      <x:c r="C81" s="52"/>
      <x:c r="D81" s="52"/>
      <x:c r="E81" s="52"/>
      <x:c r="F81" s="52"/>
    </x:row>
    <x:row r="82">
      <x:c r="A82" s="62"/>
      <x:c r="B82" s="52"/>
      <x:c r="C82" s="52"/>
      <x:c r="D82" s="52"/>
      <x:c r="E82" s="52"/>
      <x:c r="F82" s="52"/>
    </x:row>
    <x:row r="83">
      <x:c r="A83" s="62"/>
      <x:c r="B83" s="52"/>
      <x:c r="C83" s="52"/>
      <x:c r="D83" s="52"/>
      <x:c r="E83" s="52"/>
      <x:c r="F83" s="52"/>
    </x:row>
    <x:row r="84">
      <x:c r="A84" s="62"/>
      <x:c r="B84" s="52"/>
      <x:c r="C84" s="52"/>
      <x:c r="D84" s="52"/>
      <x:c r="E84" s="52"/>
      <x:c r="F84" s="52"/>
    </x:row>
    <x:row r="85">
      <x:c r="A85" s="62"/>
      <x:c r="B85" s="52"/>
      <x:c r="C85" s="52"/>
      <x:c r="D85" s="52"/>
      <x:c r="E85" s="52"/>
      <x:c r="F85" s="52"/>
    </x:row>
    <x:row r="86">
      <x:c r="A86" s="62"/>
      <x:c r="B86" s="52"/>
      <x:c r="C86" s="52"/>
      <x:c r="D86" s="52"/>
      <x:c r="E86" s="52"/>
      <x:c r="F86" s="52"/>
    </x:row>
    <x:row r="87">
      <x:c r="A87" s="62"/>
      <x:c r="B87" s="52"/>
      <x:c r="C87" s="52"/>
      <x:c r="D87" s="52"/>
      <x:c r="E87" s="52"/>
      <x:c r="F87" s="52"/>
    </x:row>
    <x:row r="88">
      <x:c r="A88" s="62"/>
      <x:c r="B88" s="52"/>
      <x:c r="C88" s="52"/>
      <x:c r="D88" s="52"/>
      <x:c r="E88" s="52"/>
      <x:c r="F88" s="52"/>
    </x:row>
    <x:row r="89">
      <x:c r="A89" s="62"/>
      <x:c r="B89" s="52"/>
      <x:c r="C89" s="52"/>
      <x:c r="D89" s="52"/>
      <x:c r="E89" s="52"/>
      <x:c r="F89" s="52"/>
    </x:row>
    <x:row r="90">
      <x:c r="A90" s="62"/>
      <x:c r="B90" s="52"/>
      <x:c r="C90" s="52"/>
      <x:c r="D90" s="52"/>
      <x:c r="E90" s="52"/>
      <x:c r="F90" s="52"/>
    </x:row>
    <x:row r="91">
      <x:c r="A91" s="62"/>
      <x:c r="B91" s="52"/>
      <x:c r="C91" s="52"/>
      <x:c r="D91" s="52"/>
      <x:c r="E91" s="52"/>
      <x:c r="F91" s="52"/>
    </x:row>
    <x:row r="92">
      <x:c r="A92" s="62"/>
      <x:c r="B92" s="52"/>
      <x:c r="C92" s="52"/>
      <x:c r="D92" s="52"/>
      <x:c r="E92" s="52"/>
      <x:c r="F92" s="52"/>
    </x:row>
    <x:row r="93">
      <x:c r="A93" s="62"/>
      <x:c r="B93" s="52"/>
      <x:c r="C93" s="52"/>
      <x:c r="D93" s="52"/>
      <x:c r="E93" s="52"/>
      <x:c r="F93" s="52"/>
    </x:row>
    <x:row r="94">
      <x:c r="A94" s="62"/>
      <x:c r="B94" s="52"/>
      <x:c r="C94" s="52"/>
      <x:c r="D94" s="52"/>
      <x:c r="E94" s="52"/>
      <x:c r="F94" s="52"/>
    </x:row>
    <x:row r="95">
      <x:c r="A95" s="62"/>
      <x:c r="B95" s="52"/>
      <x:c r="C95" s="52"/>
      <x:c r="D95" s="52"/>
      <x:c r="E95" s="52"/>
      <x:c r="F95" s="52"/>
    </x:row>
    <x:row r="96">
      <x:c r="A96" s="62"/>
      <x:c r="B96" s="52"/>
      <x:c r="C96" s="52"/>
      <x:c r="D96" s="52"/>
      <x:c r="E96" s="52"/>
      <x:c r="F96" s="52"/>
    </x:row>
    <x:row r="97">
      <x:c r="A97" s="62"/>
      <x:c r="B97" s="52"/>
      <x:c r="C97" s="52"/>
      <x:c r="D97" s="52"/>
      <x:c r="E97" s="52"/>
      <x:c r="F97" s="52"/>
    </x:row>
    <x:row r="98">
      <x:c r="A98" s="62"/>
      <x:c r="B98" s="52"/>
      <x:c r="C98" s="52"/>
      <x:c r="D98" s="52"/>
      <x:c r="E98" s="52"/>
      <x:c r="F98" s="52"/>
    </x:row>
    <x:row r="99">
      <x:c r="A99" s="62"/>
      <x:c r="B99" s="52"/>
      <x:c r="C99" s="52"/>
      <x:c r="D99" s="52"/>
      <x:c r="E99" s="52"/>
      <x:c r="F99" s="52"/>
    </x:row>
    <x:row r="100">
      <x:c r="A100" s="62"/>
      <x:c r="B100" s="52"/>
      <x:c r="C100" s="52"/>
      <x:c r="D100" s="52"/>
      <x:c r="E100" s="52"/>
      <x:c r="F100" s="52"/>
    </x:row>
    <x:row r="101">
      <x:c r="A101" s="62"/>
      <x:c r="B101" s="52"/>
      <x:c r="C101" s="52"/>
      <x:c r="D101" s="52"/>
      <x:c r="E101" s="52"/>
      <x:c r="F101" s="52"/>
    </x:row>
    <x:row r="102">
      <x:c r="A102" s="62"/>
      <x:c r="B102" s="52"/>
      <x:c r="C102" s="52"/>
      <x:c r="D102" s="52"/>
      <x:c r="E102" s="52"/>
      <x:c r="F102" s="52"/>
    </x:row>
    <x:row r="103">
      <x:c r="A103" s="62"/>
      <x:c r="B103" s="52"/>
      <x:c r="C103" s="52"/>
      <x:c r="D103" s="52"/>
      <x:c r="E103" s="52"/>
      <x:c r="F103" s="52"/>
    </x:row>
    <x:row r="104">
      <x:c r="A104" s="62"/>
      <x:c r="B104" s="52"/>
      <x:c r="C104" s="52"/>
      <x:c r="D104" s="52"/>
      <x:c r="E104" s="52"/>
      <x:c r="F104" s="52"/>
    </x:row>
  </x:sheetData>
  <x:mergeCells>
    <x:mergeCell ref="A1:E2"/>
  </x:mergeCells>
  <x:pageMargins left="0.7" right="0.7" top="0.75" bottom="0.75" header="0.3" footer="0.3"/>
  <x:legacyDrawing xmlns:r="http://schemas.openxmlformats.org/officeDocument/2006/relationships" r:id="Rbb36c9ee6af1409e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58" t="str">
        <x:v>سهم‌ها مطابق ارقام چاپ‌شده | درصد؛ جمع به ۱۰۰ تحمیل نشده</x:v>
      </x:c>
      <x:c r="B1" s="58"/>
      <x:c r="C1" s="58"/>
      <x:c r="D1" s="58"/>
      <x:c r="E1" s="58"/>
      <x:c r="F1" s="58"/>
      <x:c r="G1" s="58"/>
      <x:c r="H1" s="58"/>
      <x:c r="I1" s="58"/>
    </x:row>
    <x:row r="2" ht="26" customHeight="1">
      <x:c r="A2" s="58"/>
      <x:c r="B2" s="58"/>
      <x:c r="C2" s="58"/>
      <x:c r="D2" s="58"/>
      <x:c r="E2" s="58"/>
      <x:c r="F2" s="58"/>
      <x:c r="G2" s="58"/>
      <x:c r="H2" s="58"/>
      <x:c r="I2" s="58"/>
    </x:row>
    <x:row r="4" ht="44" customHeight="1">
      <x:c r="A4" s="56" t="str">
        <x:v>دوره</x:v>
      </x:c>
      <x:c r="B4" s="56" t="str">
        <x:v>کد</x:v>
      </x:c>
      <x:c r="C4" s="56" t="str">
        <x:v>شرکت</x:v>
      </x:c>
      <x:c r="D4" s="56" t="str">
        <x:v>گروه</x:v>
      </x:c>
      <x:c r="E4" s="56" t="str">
        <x:v>سهم تعدادی (٪)</x:v>
      </x:c>
      <x:c r="F4" s="56" t="str">
        <x:v>سهم مبلغی (٪)</x:v>
      </x:c>
      <x:c r="G4" s="56" t="str">
        <x:v>منبع</x:v>
      </x:c>
      <x:c r="H4" s="56" t="str">
        <x:v>صفحه تعداد</x:v>
      </x:c>
      <x:c r="I4" s="56" t="str">
        <x:v>صفحه مبلغ</x:v>
      </x:c>
    </x:row>
    <x:row r="5" ht="35" customHeight="1">
      <x:c r="A5" s="60" t="str">
        <x:v>1404-06</x:v>
      </x:c>
      <x:c r="B5" s="50" t="str">
        <x:v>AP</x:v>
      </x:c>
      <x:c r="C5" s="50" t="str">
        <x:v>آسان پرداخت پرشین</x:v>
      </x:c>
      <x:c r="D5" s="50" t="str">
        <x:v>بورسی</x:v>
      </x:c>
      <x:c r="E5" s="16" t="n">
        <x:v>5.16</x:v>
      </x:c>
      <x:c r="F5" s="16" t="n">
        <x:v>4.48</x:v>
      </x:c>
      <x:c r="G5" s="50" t="str">
        <x:v>SHP-123</x:v>
      </x:c>
      <x:c r="H5" s="50" t="n">
        <x:v>70</x:v>
      </x:c>
      <x:c r="I5" s="50" t="n">
        <x:v>71</x:v>
      </x:c>
    </x:row>
    <x:row r="6" ht="35" customHeight="1">
      <x:c r="A6" s="60" t="str">
        <x:v>1404-06</x:v>
      </x:c>
      <x:c r="B6" s="50" t="str">
        <x:v>DAM</x:v>
      </x:c>
      <x:c r="C6" s="50" t="str">
        <x:v>الکترونیک کارت دماوند</x:v>
      </x:c>
      <x:c r="D6" s="50" t="str">
        <x:v>غیربورسی</x:v>
      </x:c>
      <x:c r="E6" s="16" t="n">
        <x:v>0.13</x:v>
      </x:c>
      <x:c r="F6" s="16" t="n">
        <x:v>0.12</x:v>
      </x:c>
      <x:c r="G6" s="50" t="str">
        <x:v>SHP-123</x:v>
      </x:c>
      <x:c r="H6" s="50" t="n">
        <x:v>70</x:v>
      </x:c>
      <x:c r="I6" s="50" t="n">
        <x:v>71</x:v>
      </x:c>
    </x:row>
    <x:row r="7" ht="35" customHeight="1">
      <x:c r="A7" s="60" t="str">
        <x:v>1404-06</x:v>
      </x:c>
      <x:c r="B7" s="50" t="str">
        <x:v>BEP</x:v>
      </x:c>
      <x:c r="C7" s="50" t="str">
        <x:v>به‌پرداخت ملت</x:v>
      </x:c>
      <x:c r="D7" s="50" t="str">
        <x:v>بورسی</x:v>
      </x:c>
      <x:c r="E7" s="16" t="n">
        <x:v>20.45</x:v>
      </x:c>
      <x:c r="F7" s="16" t="n">
        <x:v>21.75</x:v>
      </x:c>
      <x:c r="G7" s="50" t="str">
        <x:v>SHP-123</x:v>
      </x:c>
      <x:c r="H7" s="50" t="n">
        <x:v>70</x:v>
      </x:c>
      <x:c r="I7" s="50" t="n">
        <x:v>71</x:v>
      </x:c>
    </x:row>
    <x:row r="8" ht="35" customHeight="1">
      <x:c r="A8" s="60" t="str">
        <x:v>1404-06</x:v>
      </x:c>
      <x:c r="B8" s="50" t="str">
        <x:v>SAD</x:v>
      </x:c>
      <x:c r="C8" s="50" t="str">
        <x:v>پرداخت الکترونیک سداد</x:v>
      </x:c>
      <x:c r="D8" s="50" t="str">
        <x:v>غیربورسی</x:v>
      </x:c>
      <x:c r="E8" s="16" t="n">
        <x:v>7.9</x:v>
      </x:c>
      <x:c r="F8" s="16" t="n">
        <x:v>14.24</x:v>
      </x:c>
      <x:c r="G8" s="50" t="str">
        <x:v>SHP-123</x:v>
      </x:c>
      <x:c r="H8" s="50" t="n">
        <x:v>70</x:v>
      </x:c>
      <x:c r="I8" s="50" t="n">
        <x:v>71</x:v>
      </x:c>
    </x:row>
    <x:row r="9" ht="35" customHeight="1">
      <x:c r="A9" s="60" t="str">
        <x:v>1404-06</x:v>
      </x:c>
      <x:c r="B9" s="50" t="str">
        <x:v>PEP</x:v>
      </x:c>
      <x:c r="C9" s="50" t="str">
        <x:v>پرداخت الکترونیک پاسارگاد</x:v>
      </x:c>
      <x:c r="D9" s="50" t="str">
        <x:v>بورسی</x:v>
      </x:c>
      <x:c r="E9" s="16" t="n">
        <x:v>5.62</x:v>
      </x:c>
      <x:c r="F9" s="16" t="n">
        <x:v>6.02</x:v>
      </x:c>
      <x:c r="G9" s="50" t="str">
        <x:v>SHP-123</x:v>
      </x:c>
      <x:c r="H9" s="50" t="n">
        <x:v>70</x:v>
      </x:c>
      <x:c r="I9" s="50" t="n">
        <x:v>71</x:v>
      </x:c>
    </x:row>
    <x:row r="10" ht="35" customHeight="1">
      <x:c r="A10" s="60" t="str">
        <x:v>1404-06</x:v>
      </x:c>
      <x:c r="B10" s="50" t="str">
        <x:v>SEP</x:v>
      </x:c>
      <x:c r="C10" s="50" t="str">
        <x:v>پرداخت الکترونیک سامان کیش</x:v>
      </x:c>
      <x:c r="D10" s="50" t="str">
        <x:v>بورسی</x:v>
      </x:c>
      <x:c r="E10" s="16" t="n">
        <x:v>20.75</x:v>
      </x:c>
      <x:c r="F10" s="16" t="n">
        <x:v>20.42</x:v>
      </x:c>
      <x:c r="G10" s="50" t="str">
        <x:v>SHP-123</x:v>
      </x:c>
      <x:c r="H10" s="50" t="n">
        <x:v>70</x:v>
      </x:c>
      <x:c r="I10" s="50" t="n">
        <x:v>71</x:v>
      </x:c>
    </x:row>
    <x:row r="11" ht="35" customHeight="1">
      <x:c r="A11" s="60" t="str">
        <x:v>1404-06</x:v>
      </x:c>
      <x:c r="B11" s="50" t="str">
        <x:v>SPH</x:v>
      </x:c>
      <x:c r="C11" s="50" t="str">
        <x:v>پرداخت الکترونیک سپهر</x:v>
      </x:c>
      <x:c r="D11" s="50" t="str">
        <x:v>غیربورسی</x:v>
      </x:c>
      <x:c r="E11" s="16" t="n">
        <x:v>3.54</x:v>
      </x:c>
      <x:c r="F11" s="16" t="n">
        <x:v>5.88</x:v>
      </x:c>
      <x:c r="G11" s="50" t="str">
        <x:v>SHP-123</x:v>
      </x:c>
      <x:c r="H11" s="50" t="n">
        <x:v>70</x:v>
      </x:c>
      <x:c r="I11" s="50" t="n">
        <x:v>71</x:v>
      </x:c>
    </x:row>
    <x:row r="12" ht="35" customHeight="1">
      <x:c r="A12" s="60" t="str">
        <x:v>1404-06</x:v>
      </x:c>
      <x:c r="B12" s="50" t="str">
        <x:v>NOV</x:v>
      </x:c>
      <x:c r="C12" s="50" t="str">
        <x:v>پرداخت نوین آرین</x:v>
      </x:c>
      <x:c r="D12" s="50" t="str">
        <x:v>غیربورسی</x:v>
      </x:c>
      <x:c r="E12" s="16" t="n">
        <x:v>10.06</x:v>
      </x:c>
      <x:c r="F12" s="16" t="n">
        <x:v>8.24</x:v>
      </x:c>
      <x:c r="G12" s="50" t="str">
        <x:v>SHP-123</x:v>
      </x:c>
      <x:c r="H12" s="50" t="n">
        <x:v>70</x:v>
      </x:c>
      <x:c r="I12" s="50" t="n">
        <x:v>71</x:v>
      </x:c>
    </x:row>
    <x:row r="13" ht="35" customHeight="1">
      <x:c r="A13" s="60" t="str">
        <x:v>1404-06</x:v>
      </x:c>
      <x:c r="B13" s="50" t="str">
        <x:v>RTP</x:v>
      </x:c>
      <x:c r="C13" s="50" t="str">
        <x:v>تجارت الکترونیک پارسیان</x:v>
      </x:c>
      <x:c r="D13" s="50" t="str">
        <x:v>بورسی</x:v>
      </x:c>
      <x:c r="E13" s="16" t="n">
        <x:v>11.82</x:v>
      </x:c>
      <x:c r="F13" s="16" t="n">
        <x:v>9.78</x:v>
      </x:c>
      <x:c r="G13" s="50" t="str">
        <x:v>SHP-123</x:v>
      </x:c>
      <x:c r="H13" s="50" t="n">
        <x:v>70</x:v>
      </x:c>
      <x:c r="I13" s="50" t="n">
        <x:v>71</x:v>
      </x:c>
    </x:row>
    <x:row r="14" ht="35" customHeight="1">
      <x:c r="A14" s="60" t="str">
        <x:v>1404-06</x:v>
      </x:c>
      <x:c r="B14" s="50" t="str">
        <x:v>ARV</x:v>
      </x:c>
      <x:c r="C14" s="50" t="str">
        <x:v>فراپردازان آروند امید</x:v>
      </x:c>
      <x:c r="D14" s="50" t="str">
        <x:v>غیربورسی</x:v>
      </x:c>
      <x:c r="E14" s="16" t="n">
        <x:v>7.93</x:v>
      </x:c>
      <x:c r="F14" s="16" t="n">
        <x:v>1.06</x:v>
      </x:c>
      <x:c r="G14" s="50" t="str">
        <x:v>SHP-123</x:v>
      </x:c>
      <x:c r="H14" s="50" t="n">
        <x:v>70</x:v>
      </x:c>
      <x:c r="I14" s="50" t="n">
        <x:v>71</x:v>
      </x:c>
    </x:row>
    <x:row r="15" ht="35" customHeight="1">
      <x:c r="A15" s="60" t="str">
        <x:v>1404-06</x:v>
      </x:c>
      <x:c r="B15" s="50" t="str">
        <x:v>FAN</x:v>
      </x:c>
      <x:c r="C15" s="50" t="str">
        <x:v>فن‌آوا کارت</x:v>
      </x:c>
      <x:c r="D15" s="50" t="str">
        <x:v>غیربورسی</x:v>
      </x:c>
      <x:c r="E15" s="16" t="n">
        <x:v>1.7</x:v>
      </x:c>
      <x:c r="F15" s="16" t="n">
        <x:v>1.57</x:v>
      </x:c>
      <x:c r="G15" s="50" t="str">
        <x:v>SHP-123</x:v>
      </x:c>
      <x:c r="H15" s="50" t="n">
        <x:v>70</x:v>
      </x:c>
      <x:c r="I15" s="50" t="n">
        <x:v>71</x:v>
      </x:c>
    </x:row>
    <x:row r="16" ht="35" customHeight="1">
      <x:c r="A16" s="60" t="str">
        <x:v>1404-06</x:v>
      </x:c>
      <x:c r="B16" s="50" t="str">
        <x:v>KISH</x:v>
      </x:c>
      <x:c r="C16" s="50" t="str">
        <x:v>کارت اعتباری ایران کیش</x:v>
      </x:c>
      <x:c r="D16" s="50" t="str">
        <x:v>بورسی</x:v>
      </x:c>
      <x:c r="E16" s="16" t="n">
        <x:v>4.96</x:v>
      </x:c>
      <x:c r="F16" s="16" t="n">
        <x:v>6.47</x:v>
      </x:c>
      <x:c r="G16" s="50" t="str">
        <x:v>SHP-123</x:v>
      </x:c>
      <x:c r="H16" s="50" t="n">
        <x:v>70</x:v>
      </x:c>
      <x:c r="I16" s="50" t="n">
        <x:v>71</x:v>
      </x:c>
    </x:row>
    <x:row r="17" ht="35" customHeight="1">
      <x:c r="A17" s="60" t="str">
        <x:v>1405-05</x:v>
      </x:c>
      <x:c r="B17" s="50" t="str">
        <x:v>AP</x:v>
      </x:c>
      <x:c r="C17" s="50" t="str">
        <x:v>آسان پرداخت پرشین</x:v>
      </x:c>
      <x:c r="D17" s="50" t="str">
        <x:v>بورسی</x:v>
      </x:c>
      <x:c r="E17" s="16" t="n">
        <x:v>5.13</x:v>
      </x:c>
      <x:c r="F17" s="16" t="n">
        <x:v>5.15</x:v>
      </x:c>
      <x:c r="G17" s="50" t="str">
        <x:v>SHP-134</x:v>
      </x:c>
      <x:c r="H17" s="50" t="n">
        <x:v>69</x:v>
      </x:c>
      <x:c r="I17" s="50" t="n">
        <x:v>70</x:v>
      </x:c>
    </x:row>
    <x:row r="18" ht="35" customHeight="1">
      <x:c r="A18" s="60" t="str">
        <x:v>1405-05</x:v>
      </x:c>
      <x:c r="B18" s="50" t="str">
        <x:v>DAM</x:v>
      </x:c>
      <x:c r="C18" s="50" t="str">
        <x:v>الکترونیک کارت دماوند</x:v>
      </x:c>
      <x:c r="D18" s="50" t="str">
        <x:v>غیربورسی</x:v>
      </x:c>
      <x:c r="E18" s="16" t="n">
        <x:v>0.21</x:v>
      </x:c>
      <x:c r="F18" s="16" t="n">
        <x:v>0.16</x:v>
      </x:c>
      <x:c r="G18" s="50" t="str">
        <x:v>SHP-134</x:v>
      </x:c>
      <x:c r="H18" s="50" t="n">
        <x:v>69</x:v>
      </x:c>
      <x:c r="I18" s="50" t="n">
        <x:v>70</x:v>
      </x:c>
    </x:row>
    <x:row r="19" ht="35" customHeight="1">
      <x:c r="A19" s="60" t="str">
        <x:v>1405-05</x:v>
      </x:c>
      <x:c r="B19" s="50" t="str">
        <x:v>BEP</x:v>
      </x:c>
      <x:c r="C19" s="50" t="str">
        <x:v>به‌پرداخت ملت</x:v>
      </x:c>
      <x:c r="D19" s="50" t="str">
        <x:v>بورسی</x:v>
      </x:c>
      <x:c r="E19" s="16" t="n">
        <x:v>22.96</x:v>
      </x:c>
      <x:c r="F19" s="16" t="n">
        <x:v>26.35</x:v>
      </x:c>
      <x:c r="G19" s="50" t="str">
        <x:v>SHP-134</x:v>
      </x:c>
      <x:c r="H19" s="50" t="n">
        <x:v>69</x:v>
      </x:c>
      <x:c r="I19" s="50" t="n">
        <x:v>70</x:v>
      </x:c>
    </x:row>
    <x:row r="20" ht="35" customHeight="1">
      <x:c r="A20" s="60" t="str">
        <x:v>1405-05</x:v>
      </x:c>
      <x:c r="B20" s="50" t="str">
        <x:v>SAD</x:v>
      </x:c>
      <x:c r="C20" s="50" t="str">
        <x:v>پرداخت الکترونیک سداد</x:v>
      </x:c>
      <x:c r="D20" s="50" t="str">
        <x:v>غیربورسی</x:v>
      </x:c>
      <x:c r="E20" s="16" t="n">
        <x:v>5.99</x:v>
      </x:c>
      <x:c r="F20" s="16" t="n">
        <x:v>9.62</x:v>
      </x:c>
      <x:c r="G20" s="50" t="str">
        <x:v>SHP-134</x:v>
      </x:c>
      <x:c r="H20" s="50" t="n">
        <x:v>69</x:v>
      </x:c>
      <x:c r="I20" s="50" t="n">
        <x:v>70</x:v>
      </x:c>
    </x:row>
    <x:row r="21" ht="35" customHeight="1">
      <x:c r="A21" s="60" t="str">
        <x:v>1405-05</x:v>
      </x:c>
      <x:c r="B21" s="50" t="str">
        <x:v>PEP</x:v>
      </x:c>
      <x:c r="C21" s="50" t="str">
        <x:v>پرداخت الکترونیک پاسارگاد</x:v>
      </x:c>
      <x:c r="D21" s="50" t="str">
        <x:v>بورسی</x:v>
      </x:c>
      <x:c r="E21" s="16" t="n">
        <x:v>4.49</x:v>
      </x:c>
      <x:c r="F21" s="16" t="n">
        <x:v>5.35</x:v>
      </x:c>
      <x:c r="G21" s="50" t="str">
        <x:v>SHP-134</x:v>
      </x:c>
      <x:c r="H21" s="50" t="n">
        <x:v>69</x:v>
      </x:c>
      <x:c r="I21" s="50" t="n">
        <x:v>70</x:v>
      </x:c>
    </x:row>
    <x:row r="22" ht="35" customHeight="1">
      <x:c r="A22" s="60" t="str">
        <x:v>1405-05</x:v>
      </x:c>
      <x:c r="B22" s="50" t="str">
        <x:v>SEP</x:v>
      </x:c>
      <x:c r="C22" s="50" t="str">
        <x:v>پرداخت الکترونیک سامان کیش</x:v>
      </x:c>
      <x:c r="D22" s="50" t="str">
        <x:v>بورسی</x:v>
      </x:c>
      <x:c r="E22" s="16" t="n">
        <x:v>19.98</x:v>
      </x:c>
      <x:c r="F22" s="16" t="n">
        <x:v>20.25</x:v>
      </x:c>
      <x:c r="G22" s="50" t="str">
        <x:v>SHP-134</x:v>
      </x:c>
      <x:c r="H22" s="50" t="n">
        <x:v>69</x:v>
      </x:c>
      <x:c r="I22" s="50" t="n">
        <x:v>70</x:v>
      </x:c>
    </x:row>
    <x:row r="23" ht="35" customHeight="1">
      <x:c r="A23" s="60" t="str">
        <x:v>1405-05</x:v>
      </x:c>
      <x:c r="B23" s="50" t="str">
        <x:v>SPH</x:v>
      </x:c>
      <x:c r="C23" s="50" t="str">
        <x:v>پرداخت الکترونیک سپهر</x:v>
      </x:c>
      <x:c r="D23" s="50" t="str">
        <x:v>غیربورسی</x:v>
      </x:c>
      <x:c r="E23" s="16" t="n">
        <x:v>3.37</x:v>
      </x:c>
      <x:c r="F23" s="16" t="n">
        <x:v>4.39</x:v>
      </x:c>
      <x:c r="G23" s="50" t="str">
        <x:v>SHP-134</x:v>
      </x:c>
      <x:c r="H23" s="50" t="n">
        <x:v>69</x:v>
      </x:c>
      <x:c r="I23" s="50" t="n">
        <x:v>70</x:v>
      </x:c>
    </x:row>
    <x:row r="24" ht="35" customHeight="1">
      <x:c r="A24" s="60" t="str">
        <x:v>1405-05</x:v>
      </x:c>
      <x:c r="B24" s="50" t="str">
        <x:v>NOV</x:v>
      </x:c>
      <x:c r="C24" s="50" t="str">
        <x:v>پرداخت نوین آرین</x:v>
      </x:c>
      <x:c r="D24" s="50" t="str">
        <x:v>غیربورسی</x:v>
      </x:c>
      <x:c r="E24" s="16" t="n">
        <x:v>11.24</x:v>
      </x:c>
      <x:c r="F24" s="16" t="n">
        <x:v>9.42</x:v>
      </x:c>
      <x:c r="G24" s="50" t="str">
        <x:v>SHP-134</x:v>
      </x:c>
      <x:c r="H24" s="50" t="n">
        <x:v>69</x:v>
      </x:c>
      <x:c r="I24" s="50" t="n">
        <x:v>70</x:v>
      </x:c>
    </x:row>
    <x:row r="25" ht="35" customHeight="1">
      <x:c r="A25" s="60" t="str">
        <x:v>1405-05</x:v>
      </x:c>
      <x:c r="B25" s="50" t="str">
        <x:v>RTP</x:v>
      </x:c>
      <x:c r="C25" s="50" t="str">
        <x:v>تجارت الکترونیک پارسیان</x:v>
      </x:c>
      <x:c r="D25" s="50" t="str">
        <x:v>بورسی</x:v>
      </x:c>
      <x:c r="E25" s="16" t="n">
        <x:v>12.04</x:v>
      </x:c>
      <x:c r="F25" s="16" t="n">
        <x:v>10.45</x:v>
      </x:c>
      <x:c r="G25" s="50" t="str">
        <x:v>SHP-134</x:v>
      </x:c>
      <x:c r="H25" s="50" t="n">
        <x:v>69</x:v>
      </x:c>
      <x:c r="I25" s="50" t="n">
        <x:v>70</x:v>
      </x:c>
    </x:row>
    <x:row r="26" ht="35" customHeight="1">
      <x:c r="A26" s="60" t="str">
        <x:v>1405-05</x:v>
      </x:c>
      <x:c r="B26" s="50" t="str">
        <x:v>ARV</x:v>
      </x:c>
      <x:c r="C26" s="50" t="str">
        <x:v>فراپردازان آروند امید</x:v>
      </x:c>
      <x:c r="D26" s="50" t="str">
        <x:v>غیربورسی</x:v>
      </x:c>
      <x:c r="E26" s="16" t="n">
        <x:v>7.61</x:v>
      </x:c>
      <x:c r="F26" s="16" t="n">
        <x:v>1.03</x:v>
      </x:c>
      <x:c r="G26" s="50" t="str">
        <x:v>SHP-134</x:v>
      </x:c>
      <x:c r="H26" s="50" t="n">
        <x:v>69</x:v>
      </x:c>
      <x:c r="I26" s="50" t="n">
        <x:v>70</x:v>
      </x:c>
    </x:row>
    <x:row r="27" ht="35" customHeight="1">
      <x:c r="A27" s="60" t="str">
        <x:v>1405-05</x:v>
      </x:c>
      <x:c r="B27" s="50" t="str">
        <x:v>FAN</x:v>
      </x:c>
      <x:c r="C27" s="50" t="str">
        <x:v>فن‌آوا کارت</x:v>
      </x:c>
      <x:c r="D27" s="50" t="str">
        <x:v>غیربورسی</x:v>
      </x:c>
      <x:c r="E27" s="16" t="n">
        <x:v>1.77</x:v>
      </x:c>
      <x:c r="F27" s="16" t="n">
        <x:v>1.79</x:v>
      </x:c>
      <x:c r="G27" s="50" t="str">
        <x:v>SHP-134</x:v>
      </x:c>
      <x:c r="H27" s="50" t="n">
        <x:v>69</x:v>
      </x:c>
      <x:c r="I27" s="50" t="n">
        <x:v>70</x:v>
      </x:c>
    </x:row>
    <x:row r="28" ht="35" customHeight="1">
      <x:c r="A28" s="60" t="str">
        <x:v>1405-05</x:v>
      </x:c>
      <x:c r="B28" s="50" t="str">
        <x:v>KISH</x:v>
      </x:c>
      <x:c r="C28" s="50" t="str">
        <x:v>کارت اعتباری ایران کیش</x:v>
      </x:c>
      <x:c r="D28" s="50" t="str">
        <x:v>بورسی</x:v>
      </x:c>
      <x:c r="E28" s="16" t="n">
        <x:v>5.2</x:v>
      </x:c>
      <x:c r="F28" s="16" t="n">
        <x:v>6.06</x:v>
      </x:c>
      <x:c r="G28" s="50" t="str">
        <x:v>SHP-134</x:v>
      </x:c>
      <x:c r="H28" s="50" t="n">
        <x:v>69</x:v>
      </x:c>
      <x:c r="I28" s="50" t="n">
        <x:v>70</x:v>
      </x:c>
    </x:row>
    <x:row r="29" ht="35" customHeight="1">
      <x:c r="A29" s="60" t="str">
        <x:v>1405-06</x:v>
      </x:c>
      <x:c r="B29" s="50" t="str">
        <x:v>AP</x:v>
      </x:c>
      <x:c r="C29" s="50" t="str">
        <x:v>آسان پرداخت پرشین</x:v>
      </x:c>
      <x:c r="D29" s="50" t="str">
        <x:v>بورسی</x:v>
      </x:c>
      <x:c r="E29" s="16" t="n">
        <x:v>5.03</x:v>
      </x:c>
      <x:c r="F29" s="16" t="n">
        <x:v>5.15</x:v>
      </x:c>
      <x:c r="G29" s="50" t="str">
        <x:v>SHP-135</x:v>
      </x:c>
      <x:c r="H29" s="50" t="n">
        <x:v>70</x:v>
      </x:c>
      <x:c r="I29" s="50" t="n">
        <x:v>71</x:v>
      </x:c>
    </x:row>
    <x:row r="30" ht="35" customHeight="1">
      <x:c r="A30" s="60" t="str">
        <x:v>1405-06</x:v>
      </x:c>
      <x:c r="B30" s="50" t="str">
        <x:v>DAM</x:v>
      </x:c>
      <x:c r="C30" s="50" t="str">
        <x:v>الکترونیک کارت دماوند</x:v>
      </x:c>
      <x:c r="D30" s="50" t="str">
        <x:v>غیربورسی</x:v>
      </x:c>
      <x:c r="E30" s="16" t="n">
        <x:v>0.23</x:v>
      </x:c>
      <x:c r="F30" s="16" t="n">
        <x:v>0.17</x:v>
      </x:c>
      <x:c r="G30" s="50" t="str">
        <x:v>SHP-135</x:v>
      </x:c>
      <x:c r="H30" s="50" t="n">
        <x:v>70</x:v>
      </x:c>
      <x:c r="I30" s="50" t="n">
        <x:v>71</x:v>
      </x:c>
    </x:row>
    <x:row r="31" ht="35" customHeight="1">
      <x:c r="A31" s="60" t="str">
        <x:v>1405-06</x:v>
      </x:c>
      <x:c r="B31" s="50" t="str">
        <x:v>BEP</x:v>
      </x:c>
      <x:c r="C31" s="50" t="str">
        <x:v>به‌پرداخت ملت</x:v>
      </x:c>
      <x:c r="D31" s="50" t="str">
        <x:v>بورسی</x:v>
      </x:c>
      <x:c r="E31" s="16" t="n">
        <x:v>22.55</x:v>
      </x:c>
      <x:c r="F31" s="16" t="n">
        <x:v>26.36</x:v>
      </x:c>
      <x:c r="G31" s="50" t="str">
        <x:v>SHP-135</x:v>
      </x:c>
      <x:c r="H31" s="50" t="n">
        <x:v>70</x:v>
      </x:c>
      <x:c r="I31" s="50" t="n">
        <x:v>71</x:v>
      </x:c>
    </x:row>
    <x:row r="32" ht="35" customHeight="1">
      <x:c r="A32" s="60" t="str">
        <x:v>1405-06</x:v>
      </x:c>
      <x:c r="B32" s="50" t="str">
        <x:v>SAD</x:v>
      </x:c>
      <x:c r="C32" s="50" t="str">
        <x:v>پرداخت الکترونیک سداد</x:v>
      </x:c>
      <x:c r="D32" s="50" t="str">
        <x:v>غیربورسی</x:v>
      </x:c>
      <x:c r="E32" s="16" t="n">
        <x:v>6.3</x:v>
      </x:c>
      <x:c r="F32" s="16" t="n">
        <x:v>10.08</x:v>
      </x:c>
      <x:c r="G32" s="50" t="str">
        <x:v>SHP-135</x:v>
      </x:c>
      <x:c r="H32" s="50" t="n">
        <x:v>70</x:v>
      </x:c>
      <x:c r="I32" s="50" t="n">
        <x:v>71</x:v>
      </x:c>
    </x:row>
    <x:row r="33" ht="35" customHeight="1">
      <x:c r="A33" s="60" t="str">
        <x:v>1405-06</x:v>
      </x:c>
      <x:c r="B33" s="50" t="str">
        <x:v>PEP</x:v>
      </x:c>
      <x:c r="C33" s="50" t="str">
        <x:v>پرداخت الکترونیک پاسارگاد</x:v>
      </x:c>
      <x:c r="D33" s="50" t="str">
        <x:v>بورسی</x:v>
      </x:c>
      <x:c r="E33" s="16" t="n">
        <x:v>4.49</x:v>
      </x:c>
      <x:c r="F33" s="16" t="n">
        <x:v>5.3</x:v>
      </x:c>
      <x:c r="G33" s="50" t="str">
        <x:v>SHP-135</x:v>
      </x:c>
      <x:c r="H33" s="50" t="n">
        <x:v>70</x:v>
      </x:c>
      <x:c r="I33" s="50" t="n">
        <x:v>71</x:v>
      </x:c>
    </x:row>
    <x:row r="34" ht="35" customHeight="1">
      <x:c r="A34" s="60" t="str">
        <x:v>1405-06</x:v>
      </x:c>
      <x:c r="B34" s="50" t="str">
        <x:v>SEP</x:v>
      </x:c>
      <x:c r="C34" s="50" t="str">
        <x:v>پرداخت الکترونیک سامان کیش</x:v>
      </x:c>
      <x:c r="D34" s="50" t="str">
        <x:v>بورسی</x:v>
      </x:c>
      <x:c r="E34" s="16" t="n">
        <x:v>19.72</x:v>
      </x:c>
      <x:c r="F34" s="16" t="n">
        <x:v>19.76</x:v>
      </x:c>
      <x:c r="G34" s="50" t="str">
        <x:v>SHP-135</x:v>
      </x:c>
      <x:c r="H34" s="50" t="n">
        <x:v>70</x:v>
      </x:c>
      <x:c r="I34" s="50" t="n">
        <x:v>71</x:v>
      </x:c>
    </x:row>
    <x:row r="35" ht="35" customHeight="1">
      <x:c r="A35" s="60" t="str">
        <x:v>1405-06</x:v>
      </x:c>
      <x:c r="B35" s="50" t="str">
        <x:v>SPH</x:v>
      </x:c>
      <x:c r="C35" s="50" t="str">
        <x:v>پرداخت الکترونیک سپهر</x:v>
      </x:c>
      <x:c r="D35" s="50" t="str">
        <x:v>غیربورسی</x:v>
      </x:c>
      <x:c r="E35" s="16" t="n">
        <x:v>3.66</x:v>
      </x:c>
      <x:c r="F35" s="16" t="n">
        <x:v>4.56</x:v>
      </x:c>
      <x:c r="G35" s="50" t="str">
        <x:v>SHP-135</x:v>
      </x:c>
      <x:c r="H35" s="50" t="n">
        <x:v>70</x:v>
      </x:c>
      <x:c r="I35" s="50" t="n">
        <x:v>71</x:v>
      </x:c>
    </x:row>
    <x:row r="36" ht="35" customHeight="1">
      <x:c r="A36" s="60" t="str">
        <x:v>1405-06</x:v>
      </x:c>
      <x:c r="B36" s="50" t="str">
        <x:v>NOV</x:v>
      </x:c>
      <x:c r="C36" s="50" t="str">
        <x:v>پرداخت نوین آرین</x:v>
      </x:c>
      <x:c r="D36" s="50" t="str">
        <x:v>غیربورسی</x:v>
      </x:c>
      <x:c r="E36" s="16" t="n">
        <x:v>11.39</x:v>
      </x:c>
      <x:c r="F36" s="16" t="n">
        <x:v>9.29</x:v>
      </x:c>
      <x:c r="G36" s="50" t="str">
        <x:v>SHP-135</x:v>
      </x:c>
      <x:c r="H36" s="50" t="n">
        <x:v>70</x:v>
      </x:c>
      <x:c r="I36" s="50" t="n">
        <x:v>71</x:v>
      </x:c>
    </x:row>
    <x:row r="37" ht="35" customHeight="1">
      <x:c r="A37" s="60" t="str">
        <x:v>1405-06</x:v>
      </x:c>
      <x:c r="B37" s="50" t="str">
        <x:v>RTP</x:v>
      </x:c>
      <x:c r="C37" s="50" t="str">
        <x:v>تجارت الکترونیک پارسیان</x:v>
      </x:c>
      <x:c r="D37" s="50" t="str">
        <x:v>بورسی</x:v>
      </x:c>
      <x:c r="E37" s="16" t="n">
        <x:v>12.08</x:v>
      </x:c>
      <x:c r="F37" s="16" t="n">
        <x:v>10.6</x:v>
      </x:c>
      <x:c r="G37" s="50" t="str">
        <x:v>SHP-135</x:v>
      </x:c>
      <x:c r="H37" s="50" t="n">
        <x:v>70</x:v>
      </x:c>
      <x:c r="I37" s="50" t="n">
        <x:v>71</x:v>
      </x:c>
    </x:row>
    <x:row r="38" ht="35" customHeight="1">
      <x:c r="A38" s="60" t="str">
        <x:v>1405-06</x:v>
      </x:c>
      <x:c r="B38" s="50" t="str">
        <x:v>ARV</x:v>
      </x:c>
      <x:c r="C38" s="50" t="str">
        <x:v>فراپردازان آروند امید</x:v>
      </x:c>
      <x:c r="D38" s="50" t="str">
        <x:v>غیربورسی</x:v>
      </x:c>
      <x:c r="E38" s="16" t="n">
        <x:v>7.53</x:v>
      </x:c>
      <x:c r="F38" s="16" t="n">
        <x:v>0.98</x:v>
      </x:c>
      <x:c r="G38" s="50" t="str">
        <x:v>SHP-135</x:v>
      </x:c>
      <x:c r="H38" s="50" t="n">
        <x:v>70</x:v>
      </x:c>
      <x:c r="I38" s="50" t="n">
        <x:v>71</x:v>
      </x:c>
    </x:row>
    <x:row r="39" ht="35" customHeight="1">
      <x:c r="A39" s="60" t="str">
        <x:v>1405-06</x:v>
      </x:c>
      <x:c r="B39" s="50" t="str">
        <x:v>FAN</x:v>
      </x:c>
      <x:c r="C39" s="50" t="str">
        <x:v>فن‌آوا کارت</x:v>
      </x:c>
      <x:c r="D39" s="50" t="str">
        <x:v>غیربورسی</x:v>
      </x:c>
      <x:c r="E39" s="16" t="n">
        <x:v>1.71</x:v>
      </x:c>
      <x:c r="F39" s="16" t="n">
        <x:v>1.73</x:v>
      </x:c>
      <x:c r="G39" s="50" t="str">
        <x:v>SHP-135</x:v>
      </x:c>
      <x:c r="H39" s="50" t="n">
        <x:v>70</x:v>
      </x:c>
      <x:c r="I39" s="50" t="n">
        <x:v>71</x:v>
      </x:c>
    </x:row>
    <x:row r="40" ht="35" customHeight="1">
      <x:c r="A40" s="60" t="str">
        <x:v>1405-06</x:v>
      </x:c>
      <x:c r="B40" s="50" t="str">
        <x:v>KISH</x:v>
      </x:c>
      <x:c r="C40" s="50" t="str">
        <x:v>کارت اعتباری ایران کیش</x:v>
      </x:c>
      <x:c r="D40" s="50" t="str">
        <x:v>بورسی</x:v>
      </x:c>
      <x:c r="E40" s="16" t="n">
        <x:v>5.33</x:v>
      </x:c>
      <x:c r="F40" s="16" t="n">
        <x:v>6.02</x:v>
      </x:c>
      <x:c r="G40" s="50" t="str">
        <x:v>SHP-135</x:v>
      </x:c>
      <x:c r="H40" s="50" t="n">
        <x:v>70</x:v>
      </x:c>
      <x:c r="I40" s="50" t="n">
        <x:v>71</x:v>
      </x:c>
    </x:row>
    <x:row r="41">
      <x:c r="A41" s="62"/>
      <x:c r="B41" s="52"/>
      <x:c r="C41" s="52"/>
      <x:c r="D41" s="52"/>
      <x:c r="E41" s="52"/>
      <x:c r="F41" s="52"/>
      <x:c r="G41" s="52"/>
      <x:c r="H41" s="52"/>
      <x:c r="I41" s="52"/>
    </x:row>
    <x:row r="42">
      <x:c r="A42" s="62"/>
      <x:c r="B42" s="52"/>
      <x:c r="C42" s="52"/>
      <x:c r="D42" s="52"/>
      <x:c r="E42" s="52"/>
      <x:c r="F42" s="52"/>
      <x:c r="G42" s="52"/>
      <x:c r="H42" s="52"/>
      <x:c r="I42" s="52"/>
    </x:row>
    <x:row r="43">
      <x:c r="A43" s="62"/>
      <x:c r="B43" s="52"/>
      <x:c r="C43" s="52"/>
      <x:c r="D43" s="52"/>
      <x:c r="E43" s="52"/>
      <x:c r="F43" s="52"/>
      <x:c r="G43" s="52"/>
      <x:c r="H43" s="52"/>
      <x:c r="I43" s="52"/>
    </x:row>
    <x:row r="44">
      <x:c r="A44" s="62"/>
      <x:c r="B44" s="52"/>
      <x:c r="C44" s="52"/>
      <x:c r="D44" s="52"/>
      <x:c r="E44" s="52"/>
      <x:c r="F44" s="52"/>
      <x:c r="G44" s="52"/>
      <x:c r="H44" s="52"/>
      <x:c r="I44" s="52"/>
    </x:row>
    <x:row r="45">
      <x:c r="A45" s="62"/>
      <x:c r="B45" s="52"/>
      <x:c r="C45" s="52"/>
      <x:c r="D45" s="52"/>
      <x:c r="E45" s="52"/>
      <x:c r="F45" s="52"/>
      <x:c r="G45" s="52"/>
      <x:c r="H45" s="52"/>
      <x:c r="I45" s="52"/>
    </x:row>
    <x:row r="46">
      <x:c r="A46" s="62"/>
      <x:c r="B46" s="52"/>
      <x:c r="C46" s="52"/>
      <x:c r="D46" s="52"/>
      <x:c r="E46" s="52"/>
      <x:c r="F46" s="52"/>
      <x:c r="G46" s="52"/>
      <x:c r="H46" s="52"/>
      <x:c r="I46" s="52"/>
    </x:row>
    <x:row r="47">
      <x:c r="A47" s="62"/>
      <x:c r="B47" s="52"/>
      <x:c r="C47" s="52"/>
      <x:c r="D47" s="52"/>
      <x:c r="E47" s="52"/>
      <x:c r="F47" s="52"/>
      <x:c r="G47" s="52"/>
      <x:c r="H47" s="52"/>
      <x:c r="I47" s="52"/>
    </x:row>
    <x:row r="48">
      <x:c r="A48" s="62"/>
      <x:c r="B48" s="52"/>
      <x:c r="C48" s="52"/>
      <x:c r="D48" s="52"/>
      <x:c r="E48" s="52"/>
      <x:c r="F48" s="52"/>
      <x:c r="G48" s="52"/>
      <x:c r="H48" s="52"/>
      <x:c r="I48" s="52"/>
    </x:row>
    <x:row r="49">
      <x:c r="A49" s="62"/>
      <x:c r="B49" s="52"/>
      <x:c r="C49" s="52"/>
      <x:c r="D49" s="52"/>
      <x:c r="E49" s="52"/>
      <x:c r="F49" s="52"/>
      <x:c r="G49" s="52"/>
      <x:c r="H49" s="52"/>
      <x:c r="I49" s="52"/>
    </x:row>
    <x:row r="50">
      <x:c r="A50" s="62"/>
      <x:c r="B50" s="52"/>
      <x:c r="C50" s="52"/>
      <x:c r="D50" s="52"/>
      <x:c r="E50" s="52"/>
      <x:c r="F50" s="52"/>
      <x:c r="G50" s="52"/>
      <x:c r="H50" s="52"/>
      <x:c r="I50" s="52"/>
    </x:row>
    <x:row r="51">
      <x:c r="A51" s="62"/>
      <x:c r="B51" s="52"/>
      <x:c r="C51" s="52"/>
      <x:c r="D51" s="52"/>
      <x:c r="E51" s="52"/>
      <x:c r="F51" s="52"/>
      <x:c r="G51" s="52"/>
      <x:c r="H51" s="52"/>
      <x:c r="I51" s="52"/>
    </x:row>
    <x:row r="52">
      <x:c r="A52" s="62"/>
      <x:c r="B52" s="52"/>
      <x:c r="C52" s="52"/>
      <x:c r="D52" s="52"/>
      <x:c r="E52" s="52"/>
      <x:c r="F52" s="52"/>
      <x:c r="G52" s="52"/>
      <x:c r="H52" s="52"/>
      <x:c r="I52" s="52"/>
    </x:row>
    <x:row r="53">
      <x:c r="A53" s="62"/>
      <x:c r="B53" s="52"/>
      <x:c r="C53" s="52"/>
      <x:c r="D53" s="52"/>
      <x:c r="E53" s="52"/>
      <x:c r="F53" s="52"/>
      <x:c r="G53" s="52"/>
      <x:c r="H53" s="52"/>
      <x:c r="I53" s="52"/>
    </x:row>
    <x:row r="54">
      <x:c r="A54" s="62"/>
      <x:c r="B54" s="52"/>
      <x:c r="C54" s="52"/>
      <x:c r="D54" s="52"/>
      <x:c r="E54" s="52"/>
      <x:c r="F54" s="52"/>
      <x:c r="G54" s="52"/>
      <x:c r="H54" s="52"/>
      <x:c r="I54" s="52"/>
    </x:row>
    <x:row r="55">
      <x:c r="A55" s="62"/>
      <x:c r="B55" s="52"/>
      <x:c r="C55" s="52"/>
      <x:c r="D55" s="52"/>
      <x:c r="E55" s="52"/>
      <x:c r="F55" s="52"/>
      <x:c r="G55" s="52"/>
      <x:c r="H55" s="52"/>
      <x:c r="I55" s="52"/>
    </x:row>
    <x:row r="56">
      <x:c r="A56" s="62"/>
      <x:c r="B56" s="52"/>
      <x:c r="C56" s="52"/>
      <x:c r="D56" s="52"/>
      <x:c r="E56" s="52"/>
      <x:c r="F56" s="52"/>
      <x:c r="G56" s="52"/>
      <x:c r="H56" s="52"/>
      <x:c r="I56" s="52"/>
    </x:row>
    <x:row r="57">
      <x:c r="A57" s="62"/>
      <x:c r="B57" s="52"/>
      <x:c r="C57" s="52"/>
      <x:c r="D57" s="52"/>
      <x:c r="E57" s="52"/>
      <x:c r="F57" s="52"/>
      <x:c r="G57" s="52"/>
      <x:c r="H57" s="52"/>
      <x:c r="I57" s="52"/>
    </x:row>
    <x:row r="58">
      <x:c r="A58" s="62"/>
      <x:c r="B58" s="52"/>
      <x:c r="C58" s="52"/>
      <x:c r="D58" s="52"/>
      <x:c r="E58" s="52"/>
      <x:c r="F58" s="52"/>
      <x:c r="G58" s="52"/>
      <x:c r="H58" s="52"/>
      <x:c r="I58" s="52"/>
    </x:row>
    <x:row r="59">
      <x:c r="A59" s="62"/>
      <x:c r="B59" s="52"/>
      <x:c r="C59" s="52"/>
      <x:c r="D59" s="52"/>
      <x:c r="E59" s="52"/>
      <x:c r="F59" s="52"/>
      <x:c r="G59" s="52"/>
      <x:c r="H59" s="52"/>
      <x:c r="I59" s="52"/>
    </x:row>
    <x:row r="60">
      <x:c r="A60" s="62"/>
      <x:c r="B60" s="52"/>
      <x:c r="C60" s="52"/>
      <x:c r="D60" s="52"/>
      <x:c r="E60" s="52"/>
      <x:c r="F60" s="52"/>
      <x:c r="G60" s="52"/>
      <x:c r="H60" s="52"/>
      <x:c r="I60" s="52"/>
    </x:row>
    <x:row r="61">
      <x:c r="A61" s="62"/>
      <x:c r="B61" s="52"/>
      <x:c r="C61" s="52"/>
      <x:c r="D61" s="52"/>
      <x:c r="E61" s="52"/>
      <x:c r="F61" s="52"/>
      <x:c r="G61" s="52"/>
      <x:c r="H61" s="52"/>
      <x:c r="I61" s="52"/>
    </x:row>
    <x:row r="62">
      <x:c r="A62" s="62"/>
      <x:c r="B62" s="52"/>
      <x:c r="C62" s="52"/>
      <x:c r="D62" s="52"/>
      <x:c r="E62" s="52"/>
      <x:c r="F62" s="52"/>
      <x:c r="G62" s="52"/>
      <x:c r="H62" s="52"/>
      <x:c r="I62" s="52"/>
    </x:row>
    <x:row r="63">
      <x:c r="A63" s="62"/>
      <x:c r="B63" s="52"/>
      <x:c r="C63" s="52"/>
      <x:c r="D63" s="52"/>
      <x:c r="E63" s="52"/>
      <x:c r="F63" s="52"/>
      <x:c r="G63" s="52"/>
      <x:c r="H63" s="52"/>
      <x:c r="I63" s="52"/>
    </x:row>
    <x:row r="64">
      <x:c r="A64" s="62"/>
      <x:c r="B64" s="52"/>
      <x:c r="C64" s="52"/>
      <x:c r="D64" s="52"/>
      <x:c r="E64" s="52"/>
      <x:c r="F64" s="52"/>
      <x:c r="G64" s="52"/>
      <x:c r="H64" s="52"/>
      <x:c r="I64" s="52"/>
    </x:row>
    <x:row r="65">
      <x:c r="A65" s="62"/>
      <x:c r="B65" s="52"/>
      <x:c r="C65" s="52"/>
      <x:c r="D65" s="52"/>
      <x:c r="E65" s="52"/>
      <x:c r="F65" s="52"/>
      <x:c r="G65" s="52"/>
      <x:c r="H65" s="52"/>
      <x:c r="I65" s="52"/>
    </x:row>
    <x:row r="66">
      <x:c r="A66" s="62"/>
      <x:c r="B66" s="52"/>
      <x:c r="C66" s="52"/>
      <x:c r="D66" s="52"/>
      <x:c r="E66" s="52"/>
      <x:c r="F66" s="52"/>
      <x:c r="G66" s="52"/>
      <x:c r="H66" s="52"/>
      <x:c r="I66" s="52"/>
    </x:row>
    <x:row r="67">
      <x:c r="A67" s="62"/>
      <x:c r="B67" s="52"/>
      <x:c r="C67" s="52"/>
      <x:c r="D67" s="52"/>
      <x:c r="E67" s="52"/>
      <x:c r="F67" s="52"/>
      <x:c r="G67" s="52"/>
      <x:c r="H67" s="52"/>
      <x:c r="I67" s="52"/>
    </x:row>
    <x:row r="68">
      <x:c r="A68" s="62"/>
      <x:c r="B68" s="52"/>
      <x:c r="C68" s="52"/>
      <x:c r="D68" s="52"/>
      <x:c r="E68" s="52"/>
      <x:c r="F68" s="52"/>
      <x:c r="G68" s="52"/>
      <x:c r="H68" s="52"/>
      <x:c r="I68" s="52"/>
    </x:row>
    <x:row r="69">
      <x:c r="A69" s="62"/>
      <x:c r="B69" s="52"/>
      <x:c r="C69" s="52"/>
      <x:c r="D69" s="52"/>
      <x:c r="E69" s="52"/>
      <x:c r="F69" s="52"/>
      <x:c r="G69" s="52"/>
      <x:c r="H69" s="52"/>
      <x:c r="I69" s="52"/>
    </x:row>
    <x:row r="70">
      <x:c r="A70" s="62"/>
      <x:c r="B70" s="52"/>
      <x:c r="C70" s="52"/>
      <x:c r="D70" s="52"/>
      <x:c r="E70" s="52"/>
      <x:c r="F70" s="52"/>
      <x:c r="G70" s="52"/>
      <x:c r="H70" s="52"/>
      <x:c r="I70" s="52"/>
    </x:row>
    <x:row r="71">
      <x:c r="A71" s="62"/>
      <x:c r="B71" s="52"/>
      <x:c r="C71" s="52"/>
      <x:c r="D71" s="52"/>
      <x:c r="E71" s="52"/>
      <x:c r="F71" s="52"/>
      <x:c r="G71" s="52"/>
      <x:c r="H71" s="52"/>
      <x:c r="I71" s="52"/>
    </x:row>
    <x:row r="72">
      <x:c r="A72" s="62"/>
      <x:c r="B72" s="52"/>
      <x:c r="C72" s="52"/>
      <x:c r="D72" s="52"/>
      <x:c r="E72" s="52"/>
      <x:c r="F72" s="52"/>
      <x:c r="G72" s="52"/>
      <x:c r="H72" s="52"/>
      <x:c r="I72" s="52"/>
    </x:row>
    <x:row r="73">
      <x:c r="A73" s="62"/>
      <x:c r="B73" s="52"/>
      <x:c r="C73" s="52"/>
      <x:c r="D73" s="52"/>
      <x:c r="E73" s="52"/>
      <x:c r="F73" s="52"/>
      <x:c r="G73" s="52"/>
      <x:c r="H73" s="52"/>
      <x:c r="I73" s="52"/>
    </x:row>
    <x:row r="74">
      <x:c r="A74" s="62"/>
      <x:c r="B74" s="52"/>
      <x:c r="C74" s="52"/>
      <x:c r="D74" s="52"/>
      <x:c r="E74" s="52"/>
      <x:c r="F74" s="52"/>
      <x:c r="G74" s="52"/>
      <x:c r="H74" s="52"/>
      <x:c r="I74" s="52"/>
    </x:row>
    <x:row r="75">
      <x:c r="A75" s="62"/>
      <x:c r="B75" s="52"/>
      <x:c r="C75" s="52"/>
      <x:c r="D75" s="52"/>
      <x:c r="E75" s="52"/>
      <x:c r="F75" s="52"/>
      <x:c r="G75" s="52"/>
      <x:c r="H75" s="52"/>
      <x:c r="I75" s="52"/>
    </x:row>
    <x:row r="76">
      <x:c r="A76" s="62"/>
      <x:c r="B76" s="52"/>
      <x:c r="C76" s="52"/>
      <x:c r="D76" s="52"/>
      <x:c r="E76" s="52"/>
      <x:c r="F76" s="52"/>
      <x:c r="G76" s="52"/>
      <x:c r="H76" s="52"/>
      <x:c r="I76" s="52"/>
    </x:row>
    <x:row r="77">
      <x:c r="A77" s="62"/>
      <x:c r="B77" s="52"/>
      <x:c r="C77" s="52"/>
      <x:c r="D77" s="52"/>
      <x:c r="E77" s="52"/>
      <x:c r="F77" s="52"/>
      <x:c r="G77" s="52"/>
      <x:c r="H77" s="52"/>
      <x:c r="I77" s="52"/>
    </x:row>
    <x:row r="78">
      <x:c r="A78" s="62"/>
      <x:c r="B78" s="52"/>
      <x:c r="C78" s="52"/>
      <x:c r="D78" s="52"/>
      <x:c r="E78" s="52"/>
      <x:c r="F78" s="52"/>
      <x:c r="G78" s="52"/>
      <x:c r="H78" s="52"/>
      <x:c r="I78" s="52"/>
    </x:row>
    <x:row r="79">
      <x:c r="A79" s="62"/>
      <x:c r="B79" s="52"/>
      <x:c r="C79" s="52"/>
      <x:c r="D79" s="52"/>
      <x:c r="E79" s="52"/>
      <x:c r="F79" s="52"/>
      <x:c r="G79" s="52"/>
      <x:c r="H79" s="52"/>
      <x:c r="I79" s="52"/>
    </x:row>
    <x:row r="80">
      <x:c r="A80" s="62"/>
      <x:c r="B80" s="52"/>
      <x:c r="C80" s="52"/>
      <x:c r="D80" s="52"/>
      <x:c r="E80" s="52"/>
      <x:c r="F80" s="52"/>
      <x:c r="G80" s="52"/>
      <x:c r="H80" s="52"/>
      <x:c r="I80" s="52"/>
    </x:row>
    <x:row r="81">
      <x:c r="A81" s="62"/>
      <x:c r="B81" s="52"/>
      <x:c r="C81" s="52"/>
      <x:c r="D81" s="52"/>
      <x:c r="E81" s="52"/>
      <x:c r="F81" s="52"/>
      <x:c r="G81" s="52"/>
      <x:c r="H81" s="52"/>
      <x:c r="I81" s="52"/>
    </x:row>
    <x:row r="82">
      <x:c r="A82" s="62"/>
      <x:c r="B82" s="52"/>
      <x:c r="C82" s="52"/>
      <x:c r="D82" s="52"/>
      <x:c r="E82" s="52"/>
      <x:c r="F82" s="52"/>
      <x:c r="G82" s="52"/>
      <x:c r="H82" s="52"/>
      <x:c r="I82" s="52"/>
    </x:row>
    <x:row r="83">
      <x:c r="A83" s="62"/>
      <x:c r="B83" s="52"/>
      <x:c r="C83" s="52"/>
      <x:c r="D83" s="52"/>
      <x:c r="E83" s="52"/>
      <x:c r="F83" s="52"/>
      <x:c r="G83" s="52"/>
      <x:c r="H83" s="52"/>
      <x:c r="I83" s="52"/>
    </x:row>
    <x:row r="84">
      <x:c r="A84" s="62"/>
      <x:c r="B84" s="52"/>
      <x:c r="C84" s="52"/>
      <x:c r="D84" s="52"/>
      <x:c r="E84" s="52"/>
      <x:c r="F84" s="52"/>
      <x:c r="G84" s="52"/>
      <x:c r="H84" s="52"/>
      <x:c r="I84" s="52"/>
    </x:row>
    <x:row r="85">
      <x:c r="A85" s="62"/>
      <x:c r="B85" s="52"/>
      <x:c r="C85" s="52"/>
      <x:c r="D85" s="52"/>
      <x:c r="E85" s="52"/>
      <x:c r="F85" s="52"/>
      <x:c r="G85" s="52"/>
      <x:c r="H85" s="52"/>
      <x:c r="I85" s="52"/>
    </x:row>
    <x:row r="86">
      <x:c r="A86" s="62"/>
      <x:c r="B86" s="52"/>
      <x:c r="C86" s="52"/>
      <x:c r="D86" s="52"/>
      <x:c r="E86" s="52"/>
      <x:c r="F86" s="52"/>
      <x:c r="G86" s="52"/>
      <x:c r="H86" s="52"/>
      <x:c r="I86" s="52"/>
    </x:row>
    <x:row r="87">
      <x:c r="A87" s="62"/>
      <x:c r="B87" s="52"/>
      <x:c r="C87" s="52"/>
      <x:c r="D87" s="52"/>
      <x:c r="E87" s="52"/>
      <x:c r="F87" s="52"/>
      <x:c r="G87" s="52"/>
      <x:c r="H87" s="52"/>
      <x:c r="I87" s="52"/>
    </x:row>
    <x:row r="88">
      <x:c r="A88" s="62"/>
      <x:c r="B88" s="52"/>
      <x:c r="C88" s="52"/>
      <x:c r="D88" s="52"/>
      <x:c r="E88" s="52"/>
      <x:c r="F88" s="52"/>
      <x:c r="G88" s="52"/>
      <x:c r="H88" s="52"/>
      <x:c r="I88" s="52"/>
    </x:row>
    <x:row r="89">
      <x:c r="A89" s="62"/>
      <x:c r="B89" s="52"/>
      <x:c r="C89" s="52"/>
      <x:c r="D89" s="52"/>
      <x:c r="E89" s="52"/>
      <x:c r="F89" s="52"/>
      <x:c r="G89" s="52"/>
      <x:c r="H89" s="52"/>
      <x:c r="I89" s="52"/>
    </x:row>
    <x:row r="90">
      <x:c r="A90" s="62"/>
      <x:c r="B90" s="52"/>
      <x:c r="C90" s="52"/>
      <x:c r="D90" s="52"/>
      <x:c r="E90" s="52"/>
      <x:c r="F90" s="52"/>
      <x:c r="G90" s="52"/>
      <x:c r="H90" s="52"/>
      <x:c r="I90" s="52"/>
    </x:row>
    <x:row r="91">
      <x:c r="A91" s="62"/>
      <x:c r="B91" s="52"/>
      <x:c r="C91" s="52"/>
      <x:c r="D91" s="52"/>
      <x:c r="E91" s="52"/>
      <x:c r="F91" s="52"/>
      <x:c r="G91" s="52"/>
      <x:c r="H91" s="52"/>
      <x:c r="I91" s="52"/>
    </x:row>
    <x:row r="92">
      <x:c r="A92" s="62"/>
      <x:c r="B92" s="52"/>
      <x:c r="C92" s="52"/>
      <x:c r="D92" s="52"/>
      <x:c r="E92" s="52"/>
      <x:c r="F92" s="52"/>
      <x:c r="G92" s="52"/>
      <x:c r="H92" s="52"/>
      <x:c r="I92" s="52"/>
    </x:row>
    <x:row r="93">
      <x:c r="A93" s="62"/>
      <x:c r="B93" s="52"/>
      <x:c r="C93" s="52"/>
      <x:c r="D93" s="52"/>
      <x:c r="E93" s="52"/>
      <x:c r="F93" s="52"/>
      <x:c r="G93" s="52"/>
      <x:c r="H93" s="52"/>
      <x:c r="I93" s="52"/>
    </x:row>
    <x:row r="94">
      <x:c r="A94" s="62"/>
      <x:c r="B94" s="52"/>
      <x:c r="C94" s="52"/>
      <x:c r="D94" s="52"/>
      <x:c r="E94" s="52"/>
      <x:c r="F94" s="52"/>
      <x:c r="G94" s="52"/>
      <x:c r="H94" s="52"/>
      <x:c r="I94" s="52"/>
    </x:row>
    <x:row r="95">
      <x:c r="A95" s="62"/>
      <x:c r="B95" s="52"/>
      <x:c r="C95" s="52"/>
      <x:c r="D95" s="52"/>
      <x:c r="E95" s="52"/>
      <x:c r="F95" s="52"/>
      <x:c r="G95" s="52"/>
      <x:c r="H95" s="52"/>
      <x:c r="I95" s="52"/>
    </x:row>
    <x:row r="96">
      <x:c r="A96" s="62"/>
      <x:c r="B96" s="52"/>
      <x:c r="C96" s="52"/>
      <x:c r="D96" s="52"/>
      <x:c r="E96" s="52"/>
      <x:c r="F96" s="52"/>
      <x:c r="G96" s="52"/>
      <x:c r="H96" s="52"/>
      <x:c r="I96" s="52"/>
    </x:row>
    <x:row r="97">
      <x:c r="A97" s="62"/>
      <x:c r="B97" s="52"/>
      <x:c r="C97" s="52"/>
      <x:c r="D97" s="52"/>
      <x:c r="E97" s="52"/>
      <x:c r="F97" s="52"/>
      <x:c r="G97" s="52"/>
      <x:c r="H97" s="52"/>
      <x:c r="I97" s="52"/>
    </x:row>
    <x:row r="98">
      <x:c r="A98" s="62"/>
      <x:c r="B98" s="52"/>
      <x:c r="C98" s="52"/>
      <x:c r="D98" s="52"/>
      <x:c r="E98" s="52"/>
      <x:c r="F98" s="52"/>
      <x:c r="G98" s="52"/>
      <x:c r="H98" s="52"/>
      <x:c r="I98" s="52"/>
    </x:row>
    <x:row r="99">
      <x:c r="A99" s="62"/>
      <x:c r="B99" s="52"/>
      <x:c r="C99" s="52"/>
      <x:c r="D99" s="52"/>
      <x:c r="E99" s="52"/>
      <x:c r="F99" s="52"/>
      <x:c r="G99" s="52"/>
      <x:c r="H99" s="52"/>
      <x:c r="I99" s="52"/>
    </x:row>
    <x:row r="100">
      <x:c r="A100" s="62"/>
      <x:c r="B100" s="52"/>
      <x:c r="C100" s="52"/>
      <x:c r="D100" s="52"/>
      <x:c r="E100" s="52"/>
      <x:c r="F100" s="52"/>
      <x:c r="G100" s="52"/>
      <x:c r="H100" s="52"/>
      <x:c r="I100" s="52"/>
    </x:row>
    <x:row r="101">
      <x:c r="A101" s="62"/>
      <x:c r="B101" s="52"/>
      <x:c r="C101" s="52"/>
      <x:c r="D101" s="52"/>
      <x:c r="E101" s="52"/>
      <x:c r="F101" s="52"/>
      <x:c r="G101" s="52"/>
      <x:c r="H101" s="52"/>
      <x:c r="I101" s="52"/>
    </x:row>
    <x:row r="102">
      <x:c r="A102" s="62"/>
      <x:c r="B102" s="52"/>
      <x:c r="C102" s="52"/>
      <x:c r="D102" s="52"/>
      <x:c r="E102" s="52"/>
      <x:c r="F102" s="52"/>
      <x:c r="G102" s="52"/>
      <x:c r="H102" s="52"/>
      <x:c r="I102" s="52"/>
    </x:row>
    <x:row r="103">
      <x:c r="A103" s="62"/>
      <x:c r="B103" s="52"/>
      <x:c r="C103" s="52"/>
      <x:c r="D103" s="52"/>
      <x:c r="E103" s="52"/>
      <x:c r="F103" s="52"/>
      <x:c r="G103" s="52"/>
      <x:c r="H103" s="52"/>
      <x:c r="I103" s="52"/>
    </x:row>
    <x:row r="104">
      <x:c r="A104" s="62"/>
      <x:c r="B104" s="52"/>
      <x:c r="C104" s="52"/>
      <x:c r="D104" s="52"/>
      <x:c r="E104" s="52"/>
      <x:c r="F104" s="52"/>
      <x:c r="G104" s="52"/>
      <x:c r="H104" s="52"/>
      <x:c r="I104" s="52"/>
    </x:row>
  </x:sheetData>
  <x:mergeCells>
    <x:mergeCell ref="A1:I2"/>
  </x:mergeCells>
  <x:pageMargins left="0.7" right="0.7" top="0.75" bottom="0.75" header="0.3" footer="0.3"/>
  <x:legacyDrawing xmlns:r="http://schemas.openxmlformats.org/officeDocument/2006/relationships" r:id="Rc1f6c5724cfd4d2c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38" hidden="0" customWidth="1"/>
  </x:cols>
  <x:sheetData>
    <x:row r="1" ht="26" customHeight="1">
      <x:c r="A1" s="58" t="str">
        <x:v>درآمد گزارش‌شده در نسخه ارسالی کدال | داده مرحله ۱ بدون تغییر</x:v>
      </x:c>
      <x:c r="B1" s="58"/>
      <x:c r="C1" s="58"/>
      <x:c r="D1" s="58"/>
      <x:c r="E1" s="58"/>
      <x:c r="F1" s="58"/>
      <x:c r="G1" s="58"/>
    </x:row>
    <x:row r="2" ht="26" customHeight="1">
      <x:c r="A2" s="58"/>
      <x:c r="B2" s="58"/>
      <x:c r="C2" s="58"/>
      <x:c r="D2" s="58"/>
      <x:c r="E2" s="58"/>
      <x:c r="F2" s="58"/>
      <x:c r="G2" s="58"/>
    </x:row>
    <x:row r="4" ht="44" customHeight="1">
      <x:c r="A4" s="56" t="str">
        <x:v>کد</x:v>
      </x:c>
      <x:c r="B4" s="56" t="str">
        <x:v>دوره</x:v>
      </x:c>
      <x:c r="C4" s="56" t="str">
        <x:v>شرکت</x:v>
      </x:c>
      <x:c r="D4" s="56" t="str">
        <x:v>درآمد ماه (میلیون ریال)</x:v>
      </x:c>
      <x:c r="E4" s="56" t="str">
        <x:v>شارژ و اعتبار (میلیون ریال)</x:v>
      </x:c>
      <x:c r="F4" s="56" t="str">
        <x:v>منبع</x:v>
      </x:c>
      <x:c r="G4" s="56" t="str">
        <x:v>مسیر منبع</x:v>
      </x:c>
    </x:row>
    <x:row r="5" ht="35" customHeight="1">
      <x:c r="A5" s="60" t="str">
        <x:v>AP</x:v>
      </x:c>
      <x:c r="B5" s="50" t="str">
        <x:v>1405-06</x:v>
      </x:c>
      <x:c r="C5" s="50" t="str">
        <x:v>آسان پرداخت پرشین</x:v>
      </x:c>
      <x:c r="D5" s="14" t="n">
        <x:v>20517694</x:v>
      </x:c>
      <x:c r="E5" s="14" t="n">
        <x:v>19108377</x:v>
      </x:c>
      <x:c r="F5" s="50" t="str">
        <x:v>AP-M-1405-06</x:v>
      </x:c>
      <x:c r="G5" s="50" t="str">
        <x:v>sources/AP-M-1405-06.pdf</x:v>
      </x:c>
    </x:row>
    <x:row r="6" ht="35" customHeight="1">
      <x:c r="A6" s="60" t="str">
        <x:v>AP</x:v>
      </x:c>
      <x:c r="B6" s="50" t="str">
        <x:v>1405-05</x:v>
      </x:c>
      <x:c r="C6" s="50" t="str">
        <x:v>آسان پرداخت پرشین</x:v>
      </x:c>
      <x:c r="D6" s="14" t="n">
        <x:v>20028055</x:v>
      </x:c>
      <x:c r="E6" s="14" t="n">
        <x:v>18976664</x:v>
      </x:c>
      <x:c r="F6" s="50" t="str">
        <x:v>AP-M-1405-05</x:v>
      </x:c>
      <x:c r="G6" s="50" t="str">
        <x:v>sources/AP-M-1405-05.pdf</x:v>
      </x:c>
    </x:row>
    <x:row r="7" ht="35" customHeight="1">
      <x:c r="A7" s="60" t="str">
        <x:v>AP</x:v>
      </x:c>
      <x:c r="B7" s="50" t="str">
        <x:v>1404-06</x:v>
      </x:c>
      <x:c r="C7" s="50" t="str">
        <x:v>آسان پرداخت پرشین</x:v>
      </x:c>
      <x:c r="D7" s="14" t="n">
        <x:v>12302996</x:v>
      </x:c>
      <x:c r="E7" s="14" t="n">
        <x:v>11589251</x:v>
      </x:c>
      <x:c r="F7" s="50" t="str">
        <x:v>AP-M-1404-06</x:v>
      </x:c>
      <x:c r="G7" s="50" t="str">
        <x:v>sources/AP-M-1404-06.pdf</x:v>
      </x:c>
    </x:row>
    <x:row r="8" ht="35" customHeight="1">
      <x:c r="A8" s="60" t="str">
        <x:v>BEP</x:v>
      </x:c>
      <x:c r="B8" s="50" t="str">
        <x:v>1405-06</x:v>
      </x:c>
      <x:c r="C8" s="50" t="str">
        <x:v>به‌پرداخت ملت</x:v>
      </x:c>
      <x:c r="D8" s="14" t="n">
        <x:v>13566959</x:v>
      </x:c>
      <x:c r="E8" s="14" t="n">
        <x:v>4605007</x:v>
      </x:c>
      <x:c r="F8" s="50" t="str">
        <x:v>BEP-M-1405-06</x:v>
      </x:c>
      <x:c r="G8" s="50" t="str">
        <x:v>sources/BEP-M-1405-06.pdf</x:v>
      </x:c>
    </x:row>
    <x:row r="9" ht="35" customHeight="1">
      <x:c r="A9" s="60" t="str">
        <x:v>BEP</x:v>
      </x:c>
      <x:c r="B9" s="50" t="str">
        <x:v>1405-05</x:v>
      </x:c>
      <x:c r="C9" s="50" t="str">
        <x:v>به‌پرداخت ملت</x:v>
      </x:c>
      <x:c r="D9" s="14" t="n">
        <x:v>12151163</x:v>
      </x:c>
      <x:c r="E9" s="14" t="n">
        <x:v>4611886</x:v>
      </x:c>
      <x:c r="F9" s="50" t="str">
        <x:v>BEP-M-1405-05</x:v>
      </x:c>
      <x:c r="G9" s="50" t="str">
        <x:v>sources/BEP-M-1405-05.pdf</x:v>
      </x:c>
    </x:row>
    <x:row r="10" ht="35" customHeight="1">
      <x:c r="A10" s="60" t="str">
        <x:v>BEP</x:v>
      </x:c>
      <x:c r="B10" s="50" t="str">
        <x:v>1404-06</x:v>
      </x:c>
      <x:c r="C10" s="50" t="str">
        <x:v>به‌پرداخت ملت</x:v>
      </x:c>
      <x:c r="D10" s="14" t="n">
        <x:v>6987808</x:v>
      </x:c>
      <x:c r="E10" s="14" t="n">
        <x:v>2617908</x:v>
      </x:c>
      <x:c r="F10" s="50" t="str">
        <x:v>BEP-M-1404-06</x:v>
      </x:c>
      <x:c r="G10" s="50" t="str">
        <x:v>sources/BEP-M-1404-06.pdf</x:v>
      </x:c>
    </x:row>
    <x:row r="11" ht="35" customHeight="1">
      <x:c r="A11" s="60" t="str">
        <x:v>RTP</x:v>
      </x:c>
      <x:c r="B11" s="50" t="str">
        <x:v>1405-06</x:v>
      </x:c>
      <x:c r="C11" s="50" t="str">
        <x:v>تجارت الکترونیک پارسیان</x:v>
      </x:c>
      <x:c r="D11" s="14" t="n">
        <x:v>12670569</x:v>
      </x:c>
      <x:c r="E11" s="14" t="n">
        <x:v>8085689</x:v>
      </x:c>
      <x:c r="F11" s="50" t="str">
        <x:v>RTP-M-1405-06</x:v>
      </x:c>
      <x:c r="G11" s="50" t="str">
        <x:v>sources/RTP-M-1405-06.pdf</x:v>
      </x:c>
    </x:row>
    <x:row r="12" ht="35" customHeight="1">
      <x:c r="A12" s="60" t="str">
        <x:v>RTP</x:v>
      </x:c>
      <x:c r="B12" s="50" t="str">
        <x:v>1405-05</x:v>
      </x:c>
      <x:c r="C12" s="50" t="str">
        <x:v>تجارت الکترونیک پارسیان</x:v>
      </x:c>
      <x:c r="D12" s="14" t="n">
        <x:v>12023261</x:v>
      </x:c>
      <x:c r="E12" s="14" t="n">
        <x:v>8197714</x:v>
      </x:c>
      <x:c r="F12" s="50" t="str">
        <x:v>RTP-M-1405-05</x:v>
      </x:c>
      <x:c r="G12" s="50" t="str">
        <x:v>sources/RTP-M-1405-05.pdf</x:v>
      </x:c>
    </x:row>
    <x:row r="13" ht="35" customHeight="1">
      <x:c r="A13" s="60" t="str">
        <x:v>RTP</x:v>
      </x:c>
      <x:c r="B13" s="50" t="str">
        <x:v>1404-06</x:v>
      </x:c>
      <x:c r="C13" s="50" t="str">
        <x:v>تجارت الکترونیک پارسیان</x:v>
      </x:c>
      <x:c r="D13" s="14" t="n">
        <x:v>8316807</x:v>
      </x:c>
      <x:c r="E13" s="14" t="n">
        <x:v>6053577</x:v>
      </x:c>
      <x:c r="F13" s="50" t="str">
        <x:v>RTP-M-1404-06</x:v>
      </x:c>
      <x:c r="G13" s="50" t="str">
        <x:v>sources/RTP-M-1404-06.pdf</x:v>
      </x:c>
    </x:row>
    <x:row r="14" ht="35" customHeight="1">
      <x:c r="A14" s="60" t="str">
        <x:v>SEP</x:v>
      </x:c>
      <x:c r="B14" s="50" t="str">
        <x:v>1405-06</x:v>
      </x:c>
      <x:c r="C14" s="50" t="str">
        <x:v>پرداخت الکترونیک سامان کیش</x:v>
      </x:c>
      <x:c r="D14" s="14" t="n">
        <x:v>10486724</x:v>
      </x:c>
      <x:c r="E14" s="14" t="n">
        <x:v>4840243</x:v>
      </x:c>
      <x:c r="F14" s="50" t="str">
        <x:v>SEP-M-1405-06</x:v>
      </x:c>
      <x:c r="G14" s="50" t="str">
        <x:v>sources/SEP-M-1405-06.pdf</x:v>
      </x:c>
    </x:row>
    <x:row r="15" ht="35" customHeight="1">
      <x:c r="A15" s="60" t="str">
        <x:v>SEP</x:v>
      </x:c>
      <x:c r="B15" s="50" t="str">
        <x:v>1405-05</x:v>
      </x:c>
      <x:c r="C15" s="50" t="str">
        <x:v>پرداخت الکترونیک سامان کیش</x:v>
      </x:c>
      <x:c r="D15" s="14" t="n">
        <x:v>9530406</x:v>
      </x:c>
      <x:c r="E15" s="14" t="n">
        <x:v>4884114</x:v>
      </x:c>
      <x:c r="F15" s="50" t="str">
        <x:v>SEP-M-1405-05</x:v>
      </x:c>
      <x:c r="G15" s="50" t="str">
        <x:v>sources/SEP-M-1405-05.pdf</x:v>
      </x:c>
    </x:row>
    <x:row r="16" ht="35" customHeight="1">
      <x:c r="A16" s="60" t="str">
        <x:v>SEP</x:v>
      </x:c>
      <x:c r="B16" s="50" t="str">
        <x:v>1404-06</x:v>
      </x:c>
      <x:c r="C16" s="50" t="str">
        <x:v>پرداخت الکترونیک سامان کیش</x:v>
      </x:c>
      <x:c r="D16" s="14" t="n">
        <x:v>6738738</x:v>
      </x:c>
      <x:c r="E16" s="14" t="n">
        <x:v>3545702</x:v>
      </x:c>
      <x:c r="F16" s="50" t="str">
        <x:v>SEP-M-1404-06</x:v>
      </x:c>
      <x:c r="G16" s="50" t="str">
        <x:v>sources/SEP-M-1404-06.pdf</x:v>
      </x:c>
    </x:row>
    <x:row r="17" ht="35" customHeight="1">
      <x:c r="A17" s="60" t="str">
        <x:v>PEP</x:v>
      </x:c>
      <x:c r="B17" s="50" t="str">
        <x:v>1405-06</x:v>
      </x:c>
      <x:c r="C17" s="50" t="str">
        <x:v>پرداخت الکترونیک پاسارگاد</x:v>
      </x:c>
      <x:c r="D17" s="14" t="n">
        <x:v>10397295</x:v>
      </x:c>
      <x:c r="E17" s="14" t="n">
        <x:v>5328252</x:v>
      </x:c>
      <x:c r="F17" s="50" t="str">
        <x:v>PEP-M-1405-06</x:v>
      </x:c>
      <x:c r="G17" s="50" t="str">
        <x:v>sources/PEP-M-1405-06.pdf</x:v>
      </x:c>
    </x:row>
    <x:row r="18" ht="35" customHeight="1">
      <x:c r="A18" s="60" t="str">
        <x:v>PEP</x:v>
      </x:c>
      <x:c r="B18" s="50" t="str">
        <x:v>1405-05</x:v>
      </x:c>
      <x:c r="C18" s="50" t="str">
        <x:v>پرداخت الکترونیک پاسارگاد</x:v>
      </x:c>
      <x:c r="D18" s="14" t="n">
        <x:v>10378877</x:v>
      </x:c>
      <x:c r="E18" s="14" t="n">
        <x:v>5398905</x:v>
      </x:c>
      <x:c r="F18" s="50" t="str">
        <x:v>PEP-M-1405-05</x:v>
      </x:c>
      <x:c r="G18" s="50" t="str">
        <x:v>sources/PEP-M-1405-05.pdf</x:v>
      </x:c>
    </x:row>
    <x:row r="19" ht="35" customHeight="1">
      <x:c r="A19" s="60" t="str">
        <x:v>PEP</x:v>
      </x:c>
      <x:c r="B19" s="50" t="str">
        <x:v>1404-06</x:v>
      </x:c>
      <x:c r="C19" s="50" t="str">
        <x:v>پرداخت الکترونیک پاسارگاد</x:v>
      </x:c>
      <x:c r="D19" s="14" t="n">
        <x:v>5817555</x:v>
      </x:c>
      <x:c r="E19" s="14" t="n">
        <x:v>3392891</x:v>
      </x:c>
      <x:c r="F19" s="50" t="str">
        <x:v>PEP-M-1404-06</x:v>
      </x:c>
      <x:c r="G19" s="50" t="str">
        <x:v>sources/PEP-M-1404-06.pdf</x:v>
      </x:c>
    </x:row>
    <x:row r="20" ht="35" customHeight="1">
      <x:c r="A20" s="60" t="str">
        <x:v>KISH</x:v>
      </x:c>
      <x:c r="B20" s="50" t="str">
        <x:v>1405-06</x:v>
      </x:c>
      <x:c r="C20" s="50" t="str">
        <x:v>کارت اعتباری ایران کیش</x:v>
      </x:c>
      <x:c r="D20" s="14" t="n">
        <x:v>5101601</x:v>
      </x:c>
      <x:c r="E20" s="14" t="n">
        <x:v>2998558</x:v>
      </x:c>
      <x:c r="F20" s="50" t="str">
        <x:v>KISH-M-1405-06</x:v>
      </x:c>
      <x:c r="G20" s="50" t="str">
        <x:v>sources/KISH-M-1405-06.pdf</x:v>
      </x:c>
    </x:row>
    <x:row r="21" ht="35" customHeight="1">
      <x:c r="A21" s="60" t="str">
        <x:v>KISH</x:v>
      </x:c>
      <x:c r="B21" s="50" t="str">
        <x:v>1405-05</x:v>
      </x:c>
      <x:c r="C21" s="50" t="str">
        <x:v>کارت اعتباری ایران کیش</x:v>
      </x:c>
      <x:c r="D21" s="14" t="n">
        <x:v>4616378</x:v>
      </x:c>
      <x:c r="E21" s="14" t="n">
        <x:v>2744765</x:v>
      </x:c>
      <x:c r="F21" s="50" t="str">
        <x:v>KISH-M-1405-05</x:v>
      </x:c>
      <x:c r="G21" s="50" t="str">
        <x:v>sources/KISH-M-1405-05.pdf</x:v>
      </x:c>
    </x:row>
    <x:row r="22" ht="35" customHeight="1">
      <x:c r="A22" s="60" t="str">
        <x:v>KISH</x:v>
      </x:c>
      <x:c r="B22" s="50" t="str">
        <x:v>1404-06</x:v>
      </x:c>
      <x:c r="C22" s="50" t="str">
        <x:v>کارت اعتباری ایران کیش</x:v>
      </x:c>
      <x:c r="D22" s="14" t="n">
        <x:v>2381971</x:v>
      </x:c>
      <x:c r="E22" s="14" t="n">
        <x:v>1007776</x:v>
      </x:c>
      <x:c r="F22" s="50" t="str">
        <x:v>KISH-M-1404-06</x:v>
      </x:c>
      <x:c r="G22" s="50" t="str">
        <x:v>sources/KISH-M-1404-06.pdf</x:v>
      </x:c>
    </x:row>
    <x:row r="23">
      <x:c r="A23" s="62"/>
      <x:c r="B23" s="52"/>
      <x:c r="C23" s="52"/>
      <x:c r="D23" s="52"/>
      <x:c r="E23" s="52"/>
      <x:c r="F23" s="52"/>
      <x:c r="G23" s="52"/>
    </x:row>
    <x:row r="24">
      <x:c r="A24" s="62"/>
      <x:c r="B24" s="52"/>
      <x:c r="C24" s="52"/>
      <x:c r="D24" s="52"/>
      <x:c r="E24" s="52"/>
      <x:c r="F24" s="52"/>
      <x:c r="G24" s="52"/>
    </x:row>
    <x:row r="25">
      <x:c r="A25" s="62"/>
      <x:c r="B25" s="52"/>
      <x:c r="C25" s="52"/>
      <x:c r="D25" s="52"/>
      <x:c r="E25" s="52"/>
      <x:c r="F25" s="52"/>
      <x:c r="G25" s="52"/>
    </x:row>
    <x:row r="26">
      <x:c r="A26" s="62"/>
      <x:c r="B26" s="52"/>
      <x:c r="C26" s="52"/>
      <x:c r="D26" s="52"/>
      <x:c r="E26" s="52"/>
      <x:c r="F26" s="52"/>
      <x:c r="G26" s="52"/>
    </x:row>
    <x:row r="27">
      <x:c r="A27" s="62"/>
      <x:c r="B27" s="52"/>
      <x:c r="C27" s="52"/>
      <x:c r="D27" s="52"/>
      <x:c r="E27" s="52"/>
      <x:c r="F27" s="52"/>
      <x:c r="G27" s="52"/>
    </x:row>
    <x:row r="28">
      <x:c r="A28" s="62"/>
      <x:c r="B28" s="52"/>
      <x:c r="C28" s="52"/>
      <x:c r="D28" s="52"/>
      <x:c r="E28" s="52"/>
      <x:c r="F28" s="52"/>
      <x:c r="G28" s="52"/>
    </x:row>
    <x:row r="29">
      <x:c r="A29" s="62"/>
      <x:c r="B29" s="52"/>
      <x:c r="C29" s="52"/>
      <x:c r="D29" s="52"/>
      <x:c r="E29" s="52"/>
      <x:c r="F29" s="52"/>
      <x:c r="G29" s="52"/>
    </x:row>
    <x:row r="30">
      <x:c r="A30" s="62"/>
      <x:c r="B30" s="52"/>
      <x:c r="C30" s="52"/>
      <x:c r="D30" s="52"/>
      <x:c r="E30" s="52"/>
      <x:c r="F30" s="52"/>
      <x:c r="G30" s="52"/>
    </x:row>
    <x:row r="31">
      <x:c r="A31" s="62"/>
      <x:c r="B31" s="52"/>
      <x:c r="C31" s="52"/>
      <x:c r="D31" s="52"/>
      <x:c r="E31" s="52"/>
      <x:c r="F31" s="52"/>
      <x:c r="G31" s="52"/>
    </x:row>
    <x:row r="32">
      <x:c r="A32" s="62"/>
      <x:c r="B32" s="52"/>
      <x:c r="C32" s="52"/>
      <x:c r="D32" s="52"/>
      <x:c r="E32" s="52"/>
      <x:c r="F32" s="52"/>
      <x:c r="G32" s="52"/>
    </x:row>
    <x:row r="33">
      <x:c r="A33" s="62"/>
      <x:c r="B33" s="52"/>
      <x:c r="C33" s="52"/>
      <x:c r="D33" s="52"/>
      <x:c r="E33" s="52"/>
      <x:c r="F33" s="52"/>
      <x:c r="G33" s="52"/>
    </x:row>
    <x:row r="34">
      <x:c r="A34" s="62"/>
      <x:c r="B34" s="52"/>
      <x:c r="C34" s="52"/>
      <x:c r="D34" s="52"/>
      <x:c r="E34" s="52"/>
      <x:c r="F34" s="52"/>
      <x:c r="G34" s="52"/>
    </x:row>
    <x:row r="35">
      <x:c r="A35" s="62"/>
      <x:c r="B35" s="52"/>
      <x:c r="C35" s="52"/>
      <x:c r="D35" s="52"/>
      <x:c r="E35" s="52"/>
      <x:c r="F35" s="52"/>
      <x:c r="G35" s="52"/>
    </x:row>
    <x:row r="36">
      <x:c r="A36" s="62"/>
      <x:c r="B36" s="52"/>
      <x:c r="C36" s="52"/>
      <x:c r="D36" s="52"/>
      <x:c r="E36" s="52"/>
      <x:c r="F36" s="52"/>
      <x:c r="G36" s="52"/>
    </x:row>
    <x:row r="37">
      <x:c r="A37" s="62"/>
      <x:c r="B37" s="52"/>
      <x:c r="C37" s="52"/>
      <x:c r="D37" s="52"/>
      <x:c r="E37" s="52"/>
      <x:c r="F37" s="52"/>
      <x:c r="G37" s="52"/>
    </x:row>
    <x:row r="38">
      <x:c r="A38" s="62"/>
      <x:c r="B38" s="52"/>
      <x:c r="C38" s="52"/>
      <x:c r="D38" s="52"/>
      <x:c r="E38" s="52"/>
      <x:c r="F38" s="52"/>
      <x:c r="G38" s="52"/>
    </x:row>
    <x:row r="39">
      <x:c r="A39" s="62"/>
      <x:c r="B39" s="52"/>
      <x:c r="C39" s="52"/>
      <x:c r="D39" s="52"/>
      <x:c r="E39" s="52"/>
      <x:c r="F39" s="52"/>
      <x:c r="G39" s="52"/>
    </x:row>
    <x:row r="40">
      <x:c r="A40" s="62"/>
      <x:c r="B40" s="52"/>
      <x:c r="C40" s="52"/>
      <x:c r="D40" s="52"/>
      <x:c r="E40" s="52"/>
      <x:c r="F40" s="52"/>
      <x:c r="G40" s="52"/>
    </x:row>
    <x:row r="41">
      <x:c r="A41" s="62"/>
      <x:c r="B41" s="52"/>
      <x:c r="C41" s="52"/>
      <x:c r="D41" s="52"/>
      <x:c r="E41" s="52"/>
      <x:c r="F41" s="52"/>
      <x:c r="G41" s="52"/>
    </x:row>
    <x:row r="42">
      <x:c r="A42" s="62"/>
      <x:c r="B42" s="52"/>
      <x:c r="C42" s="52"/>
      <x:c r="D42" s="52"/>
      <x:c r="E42" s="52"/>
      <x:c r="F42" s="52"/>
      <x:c r="G42" s="52"/>
    </x:row>
    <x:row r="43">
      <x:c r="A43" s="62"/>
      <x:c r="B43" s="52"/>
      <x:c r="C43" s="52"/>
      <x:c r="D43" s="52"/>
      <x:c r="E43" s="52"/>
      <x:c r="F43" s="52"/>
      <x:c r="G43" s="52"/>
    </x:row>
    <x:row r="44">
      <x:c r="A44" s="62"/>
      <x:c r="B44" s="52"/>
      <x:c r="C44" s="52"/>
      <x:c r="D44" s="52"/>
      <x:c r="E44" s="52"/>
      <x:c r="F44" s="52"/>
      <x:c r="G44" s="52"/>
    </x:row>
    <x:row r="45">
      <x:c r="A45" s="62"/>
      <x:c r="B45" s="52"/>
      <x:c r="C45" s="52"/>
      <x:c r="D45" s="52"/>
      <x:c r="E45" s="52"/>
      <x:c r="F45" s="52"/>
      <x:c r="G45" s="52"/>
    </x:row>
    <x:row r="46">
      <x:c r="A46" s="62"/>
      <x:c r="B46" s="52"/>
      <x:c r="C46" s="52"/>
      <x:c r="D46" s="52"/>
      <x:c r="E46" s="52"/>
      <x:c r="F46" s="52"/>
      <x:c r="G46" s="52"/>
    </x:row>
    <x:row r="47">
      <x:c r="A47" s="62"/>
      <x:c r="B47" s="52"/>
      <x:c r="C47" s="52"/>
      <x:c r="D47" s="52"/>
      <x:c r="E47" s="52"/>
      <x:c r="F47" s="52"/>
      <x:c r="G47" s="52"/>
    </x:row>
    <x:row r="48">
      <x:c r="A48" s="62"/>
      <x:c r="B48" s="52"/>
      <x:c r="C48" s="52"/>
      <x:c r="D48" s="52"/>
      <x:c r="E48" s="52"/>
      <x:c r="F48" s="52"/>
      <x:c r="G48" s="52"/>
    </x:row>
    <x:row r="49">
      <x:c r="A49" s="62"/>
      <x:c r="B49" s="52"/>
      <x:c r="C49" s="52"/>
      <x:c r="D49" s="52"/>
      <x:c r="E49" s="52"/>
      <x:c r="F49" s="52"/>
      <x:c r="G49" s="52"/>
    </x:row>
    <x:row r="50">
      <x:c r="A50" s="62"/>
      <x:c r="B50" s="52"/>
      <x:c r="C50" s="52"/>
      <x:c r="D50" s="52"/>
      <x:c r="E50" s="52"/>
      <x:c r="F50" s="52"/>
      <x:c r="G50" s="52"/>
    </x:row>
    <x:row r="51">
      <x:c r="A51" s="62"/>
      <x:c r="B51" s="52"/>
      <x:c r="C51" s="52"/>
      <x:c r="D51" s="52"/>
      <x:c r="E51" s="52"/>
      <x:c r="F51" s="52"/>
      <x:c r="G51" s="52"/>
    </x:row>
    <x:row r="52">
      <x:c r="A52" s="62"/>
      <x:c r="B52" s="52"/>
      <x:c r="C52" s="52"/>
      <x:c r="D52" s="52"/>
      <x:c r="E52" s="52"/>
      <x:c r="F52" s="52"/>
      <x:c r="G52" s="52"/>
    </x:row>
    <x:row r="53">
      <x:c r="A53" s="62"/>
      <x:c r="B53" s="52"/>
      <x:c r="C53" s="52"/>
      <x:c r="D53" s="52"/>
      <x:c r="E53" s="52"/>
      <x:c r="F53" s="52"/>
      <x:c r="G53" s="52"/>
    </x:row>
    <x:row r="54">
      <x:c r="A54" s="62"/>
      <x:c r="B54" s="52"/>
      <x:c r="C54" s="52"/>
      <x:c r="D54" s="52"/>
      <x:c r="E54" s="52"/>
      <x:c r="F54" s="52"/>
      <x:c r="G54" s="52"/>
    </x:row>
    <x:row r="55">
      <x:c r="A55" s="62"/>
      <x:c r="B55" s="52"/>
      <x:c r="C55" s="52"/>
      <x:c r="D55" s="52"/>
      <x:c r="E55" s="52"/>
      <x:c r="F55" s="52"/>
      <x:c r="G55" s="52"/>
    </x:row>
    <x:row r="56">
      <x:c r="A56" s="62"/>
      <x:c r="B56" s="52"/>
      <x:c r="C56" s="52"/>
      <x:c r="D56" s="52"/>
      <x:c r="E56" s="52"/>
      <x:c r="F56" s="52"/>
      <x:c r="G56" s="52"/>
    </x:row>
    <x:row r="57">
      <x:c r="A57" s="62"/>
      <x:c r="B57" s="52"/>
      <x:c r="C57" s="52"/>
      <x:c r="D57" s="52"/>
      <x:c r="E57" s="52"/>
      <x:c r="F57" s="52"/>
      <x:c r="G57" s="52"/>
    </x:row>
    <x:row r="58">
      <x:c r="A58" s="62"/>
      <x:c r="B58" s="52"/>
      <x:c r="C58" s="52"/>
      <x:c r="D58" s="52"/>
      <x:c r="E58" s="52"/>
      <x:c r="F58" s="52"/>
      <x:c r="G58" s="52"/>
    </x:row>
    <x:row r="59">
      <x:c r="A59" s="62"/>
      <x:c r="B59" s="52"/>
      <x:c r="C59" s="52"/>
      <x:c r="D59" s="52"/>
      <x:c r="E59" s="52"/>
      <x:c r="F59" s="52"/>
      <x:c r="G59" s="52"/>
    </x:row>
    <x:row r="60">
      <x:c r="A60" s="62"/>
      <x:c r="B60" s="52"/>
      <x:c r="C60" s="52"/>
      <x:c r="D60" s="52"/>
      <x:c r="E60" s="52"/>
      <x:c r="F60" s="52"/>
      <x:c r="G60" s="52"/>
    </x:row>
    <x:row r="61">
      <x:c r="A61" s="62"/>
      <x:c r="B61" s="52"/>
      <x:c r="C61" s="52"/>
      <x:c r="D61" s="52"/>
      <x:c r="E61" s="52"/>
      <x:c r="F61" s="52"/>
      <x:c r="G61" s="52"/>
    </x:row>
    <x:row r="62">
      <x:c r="A62" s="62"/>
      <x:c r="B62" s="52"/>
      <x:c r="C62" s="52"/>
      <x:c r="D62" s="52"/>
      <x:c r="E62" s="52"/>
      <x:c r="F62" s="52"/>
      <x:c r="G62" s="52"/>
    </x:row>
    <x:row r="63">
      <x:c r="A63" s="62"/>
      <x:c r="B63" s="52"/>
      <x:c r="C63" s="52"/>
      <x:c r="D63" s="52"/>
      <x:c r="E63" s="52"/>
      <x:c r="F63" s="52"/>
      <x:c r="G63" s="52"/>
    </x:row>
    <x:row r="64">
      <x:c r="A64" s="62"/>
      <x:c r="B64" s="52"/>
      <x:c r="C64" s="52"/>
      <x:c r="D64" s="52"/>
      <x:c r="E64" s="52"/>
      <x:c r="F64" s="52"/>
      <x:c r="G64" s="52"/>
    </x:row>
    <x:row r="65">
      <x:c r="A65" s="62"/>
      <x:c r="B65" s="52"/>
      <x:c r="C65" s="52"/>
      <x:c r="D65" s="52"/>
      <x:c r="E65" s="52"/>
      <x:c r="F65" s="52"/>
      <x:c r="G65" s="52"/>
    </x:row>
    <x:row r="66">
      <x:c r="A66" s="62"/>
      <x:c r="B66" s="52"/>
      <x:c r="C66" s="52"/>
      <x:c r="D66" s="52"/>
      <x:c r="E66" s="52"/>
      <x:c r="F66" s="52"/>
      <x:c r="G66" s="52"/>
    </x:row>
    <x:row r="67">
      <x:c r="A67" s="62"/>
      <x:c r="B67" s="52"/>
      <x:c r="C67" s="52"/>
      <x:c r="D67" s="52"/>
      <x:c r="E67" s="52"/>
      <x:c r="F67" s="52"/>
      <x:c r="G67" s="52"/>
    </x:row>
    <x:row r="68">
      <x:c r="A68" s="62"/>
      <x:c r="B68" s="52"/>
      <x:c r="C68" s="52"/>
      <x:c r="D68" s="52"/>
      <x:c r="E68" s="52"/>
      <x:c r="F68" s="52"/>
      <x:c r="G68" s="52"/>
    </x:row>
    <x:row r="69">
      <x:c r="A69" s="62"/>
      <x:c r="B69" s="52"/>
      <x:c r="C69" s="52"/>
      <x:c r="D69" s="52"/>
      <x:c r="E69" s="52"/>
      <x:c r="F69" s="52"/>
      <x:c r="G69" s="52"/>
    </x:row>
    <x:row r="70">
      <x:c r="A70" s="62"/>
      <x:c r="B70" s="52"/>
      <x:c r="C70" s="52"/>
      <x:c r="D70" s="52"/>
      <x:c r="E70" s="52"/>
      <x:c r="F70" s="52"/>
      <x:c r="G70" s="52"/>
    </x:row>
    <x:row r="71">
      <x:c r="A71" s="62"/>
      <x:c r="B71" s="52"/>
      <x:c r="C71" s="52"/>
      <x:c r="D71" s="52"/>
      <x:c r="E71" s="52"/>
      <x:c r="F71" s="52"/>
      <x:c r="G71" s="52"/>
    </x:row>
    <x:row r="72">
      <x:c r="A72" s="62"/>
      <x:c r="B72" s="52"/>
      <x:c r="C72" s="52"/>
      <x:c r="D72" s="52"/>
      <x:c r="E72" s="52"/>
      <x:c r="F72" s="52"/>
      <x:c r="G72" s="52"/>
    </x:row>
    <x:row r="73">
      <x:c r="A73" s="62"/>
      <x:c r="B73" s="52"/>
      <x:c r="C73" s="52"/>
      <x:c r="D73" s="52"/>
      <x:c r="E73" s="52"/>
      <x:c r="F73" s="52"/>
      <x:c r="G73" s="52"/>
    </x:row>
    <x:row r="74">
      <x:c r="A74" s="62"/>
      <x:c r="B74" s="52"/>
      <x:c r="C74" s="52"/>
      <x:c r="D74" s="52"/>
      <x:c r="E74" s="52"/>
      <x:c r="F74" s="52"/>
      <x:c r="G74" s="52"/>
    </x:row>
    <x:row r="75">
      <x:c r="A75" s="62"/>
      <x:c r="B75" s="52"/>
      <x:c r="C75" s="52"/>
      <x:c r="D75" s="52"/>
      <x:c r="E75" s="52"/>
      <x:c r="F75" s="52"/>
      <x:c r="G75" s="52"/>
    </x:row>
    <x:row r="76">
      <x:c r="A76" s="62"/>
      <x:c r="B76" s="52"/>
      <x:c r="C76" s="52"/>
      <x:c r="D76" s="52"/>
      <x:c r="E76" s="52"/>
      <x:c r="F76" s="52"/>
      <x:c r="G76" s="52"/>
    </x:row>
    <x:row r="77">
      <x:c r="A77" s="62"/>
      <x:c r="B77" s="52"/>
      <x:c r="C77" s="52"/>
      <x:c r="D77" s="52"/>
      <x:c r="E77" s="52"/>
      <x:c r="F77" s="52"/>
      <x:c r="G77" s="52"/>
    </x:row>
    <x:row r="78">
      <x:c r="A78" s="62"/>
      <x:c r="B78" s="52"/>
      <x:c r="C78" s="52"/>
      <x:c r="D78" s="52"/>
      <x:c r="E78" s="52"/>
      <x:c r="F78" s="52"/>
      <x:c r="G78" s="52"/>
    </x:row>
    <x:row r="79">
      <x:c r="A79" s="62"/>
      <x:c r="B79" s="52"/>
      <x:c r="C79" s="52"/>
      <x:c r="D79" s="52"/>
      <x:c r="E79" s="52"/>
      <x:c r="F79" s="52"/>
      <x:c r="G79" s="52"/>
    </x:row>
    <x:row r="80">
      <x:c r="A80" s="62"/>
      <x:c r="B80" s="52"/>
      <x:c r="C80" s="52"/>
      <x:c r="D80" s="52"/>
      <x:c r="E80" s="52"/>
      <x:c r="F80" s="52"/>
      <x:c r="G80" s="52"/>
    </x:row>
    <x:row r="81">
      <x:c r="A81" s="62"/>
      <x:c r="B81" s="52"/>
      <x:c r="C81" s="52"/>
      <x:c r="D81" s="52"/>
      <x:c r="E81" s="52"/>
      <x:c r="F81" s="52"/>
      <x:c r="G81" s="52"/>
    </x:row>
    <x:row r="82">
      <x:c r="A82" s="62"/>
      <x:c r="B82" s="52"/>
      <x:c r="C82" s="52"/>
      <x:c r="D82" s="52"/>
      <x:c r="E82" s="52"/>
      <x:c r="F82" s="52"/>
      <x:c r="G82" s="52"/>
    </x:row>
    <x:row r="83">
      <x:c r="A83" s="62"/>
      <x:c r="B83" s="52"/>
      <x:c r="C83" s="52"/>
      <x:c r="D83" s="52"/>
      <x:c r="E83" s="52"/>
      <x:c r="F83" s="52"/>
      <x:c r="G83" s="52"/>
    </x:row>
    <x:row r="84">
      <x:c r="A84" s="62"/>
      <x:c r="B84" s="52"/>
      <x:c r="C84" s="52"/>
      <x:c r="D84" s="52"/>
      <x:c r="E84" s="52"/>
      <x:c r="F84" s="52"/>
      <x:c r="G84" s="52"/>
    </x:row>
    <x:row r="85">
      <x:c r="A85" s="62"/>
      <x:c r="B85" s="52"/>
      <x:c r="C85" s="52"/>
      <x:c r="D85" s="52"/>
      <x:c r="E85" s="52"/>
      <x:c r="F85" s="52"/>
      <x:c r="G85" s="52"/>
    </x:row>
    <x:row r="86">
      <x:c r="A86" s="62"/>
      <x:c r="B86" s="52"/>
      <x:c r="C86" s="52"/>
      <x:c r="D86" s="52"/>
      <x:c r="E86" s="52"/>
      <x:c r="F86" s="52"/>
      <x:c r="G86" s="52"/>
    </x:row>
    <x:row r="87">
      <x:c r="A87" s="62"/>
      <x:c r="B87" s="52"/>
      <x:c r="C87" s="52"/>
      <x:c r="D87" s="52"/>
      <x:c r="E87" s="52"/>
      <x:c r="F87" s="52"/>
      <x:c r="G87" s="52"/>
    </x:row>
    <x:row r="88">
      <x:c r="A88" s="62"/>
      <x:c r="B88" s="52"/>
      <x:c r="C88" s="52"/>
      <x:c r="D88" s="52"/>
      <x:c r="E88" s="52"/>
      <x:c r="F88" s="52"/>
      <x:c r="G88" s="52"/>
    </x:row>
    <x:row r="89">
      <x:c r="A89" s="62"/>
      <x:c r="B89" s="52"/>
      <x:c r="C89" s="52"/>
      <x:c r="D89" s="52"/>
      <x:c r="E89" s="52"/>
      <x:c r="F89" s="52"/>
      <x:c r="G89" s="52"/>
    </x:row>
    <x:row r="90">
      <x:c r="A90" s="62"/>
      <x:c r="B90" s="52"/>
      <x:c r="C90" s="52"/>
      <x:c r="D90" s="52"/>
      <x:c r="E90" s="52"/>
      <x:c r="F90" s="52"/>
      <x:c r="G90" s="52"/>
    </x:row>
    <x:row r="91">
      <x:c r="A91" s="62"/>
      <x:c r="B91" s="52"/>
      <x:c r="C91" s="52"/>
      <x:c r="D91" s="52"/>
      <x:c r="E91" s="52"/>
      <x:c r="F91" s="52"/>
      <x:c r="G91" s="52"/>
    </x:row>
    <x:row r="92">
      <x:c r="A92" s="62"/>
      <x:c r="B92" s="52"/>
      <x:c r="C92" s="52"/>
      <x:c r="D92" s="52"/>
      <x:c r="E92" s="52"/>
      <x:c r="F92" s="52"/>
      <x:c r="G92" s="52"/>
    </x:row>
    <x:row r="93">
      <x:c r="A93" s="62"/>
      <x:c r="B93" s="52"/>
      <x:c r="C93" s="52"/>
      <x:c r="D93" s="52"/>
      <x:c r="E93" s="52"/>
      <x:c r="F93" s="52"/>
      <x:c r="G93" s="52"/>
    </x:row>
    <x:row r="94">
      <x:c r="A94" s="62"/>
      <x:c r="B94" s="52"/>
      <x:c r="C94" s="52"/>
      <x:c r="D94" s="52"/>
      <x:c r="E94" s="52"/>
      <x:c r="F94" s="52"/>
      <x:c r="G94" s="52"/>
    </x:row>
    <x:row r="95">
      <x:c r="A95" s="62"/>
      <x:c r="B95" s="52"/>
      <x:c r="C95" s="52"/>
      <x:c r="D95" s="52"/>
      <x:c r="E95" s="52"/>
      <x:c r="F95" s="52"/>
      <x:c r="G95" s="52"/>
    </x:row>
    <x:row r="96">
      <x:c r="A96" s="62"/>
      <x:c r="B96" s="52"/>
      <x:c r="C96" s="52"/>
      <x:c r="D96" s="52"/>
      <x:c r="E96" s="52"/>
      <x:c r="F96" s="52"/>
      <x:c r="G96" s="52"/>
    </x:row>
    <x:row r="97">
      <x:c r="A97" s="62"/>
      <x:c r="B97" s="52"/>
      <x:c r="C97" s="52"/>
      <x:c r="D97" s="52"/>
      <x:c r="E97" s="52"/>
      <x:c r="F97" s="52"/>
      <x:c r="G97" s="52"/>
    </x:row>
    <x:row r="98">
      <x:c r="A98" s="62"/>
      <x:c r="B98" s="52"/>
      <x:c r="C98" s="52"/>
      <x:c r="D98" s="52"/>
      <x:c r="E98" s="52"/>
      <x:c r="F98" s="52"/>
      <x:c r="G98" s="52"/>
    </x:row>
    <x:row r="99">
      <x:c r="A99" s="62"/>
      <x:c r="B99" s="52"/>
      <x:c r="C99" s="52"/>
      <x:c r="D99" s="52"/>
      <x:c r="E99" s="52"/>
      <x:c r="F99" s="52"/>
      <x:c r="G99" s="52"/>
    </x:row>
    <x:row r="100">
      <x:c r="A100" s="62"/>
      <x:c r="B100" s="52"/>
      <x:c r="C100" s="52"/>
      <x:c r="D100" s="52"/>
      <x:c r="E100" s="52"/>
      <x:c r="F100" s="52"/>
      <x:c r="G100" s="52"/>
    </x:row>
    <x:row r="101">
      <x:c r="A101" s="62"/>
      <x:c r="B101" s="52"/>
      <x:c r="C101" s="52"/>
      <x:c r="D101" s="52"/>
      <x:c r="E101" s="52"/>
      <x:c r="F101" s="52"/>
      <x:c r="G101" s="52"/>
    </x:row>
    <x:row r="102">
      <x:c r="A102" s="62"/>
      <x:c r="B102" s="52"/>
      <x:c r="C102" s="52"/>
      <x:c r="D102" s="52"/>
      <x:c r="E102" s="52"/>
      <x:c r="F102" s="52"/>
      <x:c r="G102" s="52"/>
    </x:row>
    <x:row r="103">
      <x:c r="A103" s="62"/>
      <x:c r="B103" s="52"/>
      <x:c r="C103" s="52"/>
      <x:c r="D103" s="52"/>
      <x:c r="E103" s="52"/>
      <x:c r="F103" s="52"/>
      <x:c r="G103" s="52"/>
    </x:row>
    <x:row r="104">
      <x:c r="A104" s="62"/>
      <x:c r="B104" s="52"/>
      <x:c r="C104" s="52"/>
      <x:c r="D104" s="52"/>
      <x:c r="E104" s="52"/>
      <x:c r="F104" s="52"/>
      <x:c r="G104" s="52"/>
    </x:row>
  </x:sheetData>
  <x:mergeCells>
    <x:mergeCell ref="A1:G2"/>
  </x:mergeCells>
  <x:pageMargins left="0.7" right="0.7" top="0.75" bottom="0.75" header="0.3" footer="0.3"/>
  <x:legacyDrawing xmlns:r="http://schemas.openxmlformats.org/officeDocument/2006/relationships" r:id="R8158bd52532e4798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6" customHeight="1">
      <x:c r="A1" s="58" t="str">
        <x:v>شهریور ۱۴۰۵ | مقایسه هم‌سطح تراکنشی؛ مبالغ تراکنش درآمد شرکت نیست</x:v>
      </x:c>
      <x:c r="B1" s="58"/>
      <x:c r="C1" s="58"/>
      <x:c r="D1" s="58"/>
      <x:c r="E1" s="58"/>
      <x:c r="F1" s="58"/>
      <x:c r="G1" s="58"/>
      <x:c r="H1" s="58"/>
      <x:c r="I1" s="58"/>
      <x:c r="J1" s="58"/>
      <x:c r="K1" s="58"/>
      <x:c r="L1" s="58"/>
      <x:c r="M1" s="58"/>
      <x:c r="N1" s="58"/>
    </x:row>
    <x:row r="2" ht="26" customHeight="1">
      <x:c r="A2" s="58"/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</x:row>
    <x:row r="4" ht="44" customHeight="1">
      <x:c r="A4" s="56" t="str">
        <x:v>شرکت</x:v>
      </x:c>
      <x:c r="B4" s="56" t="str">
        <x:v>گروه</x:v>
      </x:c>
      <x:c r="C4" s="56" t="str">
        <x:v>سهم تعداد (٪)</x:v>
      </x:c>
      <x:c r="D4" s="56" t="str">
        <x:v>سهم مبلغ (٪)</x:v>
      </x:c>
      <x:c r="E4" s="56" t="str">
        <x:v>تعداد تقریبی (میلیون)</x:v>
      </x:c>
      <x:c r="F4" s="56" t="str">
        <x:v>مبلغ تقریبی (همت)</x:v>
      </x:c>
      <x:c r="G4" s="56" t="str">
        <x:v>متوسط مبلغ (تومان)</x:v>
      </x:c>
      <x:c r="H4" s="56" t="str">
        <x:v>تغییر ماهانه سهم (واحد درصد)</x:v>
      </x:c>
      <x:c r="I4" s="56" t="str">
        <x:v>تغییر سالانه سهم (واحد درصد)</x:v>
      </x:c>
      <x:c r="J4" s="56" t="str">
        <x:v>رشد ماهانه تعداد</x:v>
      </x:c>
      <x:c r="K4" s="56" t="str">
        <x:v>رشد سالانه تعداد</x:v>
      </x:c>
      <x:c r="L4" s="56" t="str">
        <x:v>رشد ماهانه مبلغ</x:v>
      </x:c>
      <x:c r="M4" s="56" t="str">
        <x:v>رشد سالانه مبلغ</x:v>
      </x:c>
      <x:c r="N4" s="56" t="str">
        <x:v>درآمد گزارش‌شده بورسی (میلیارد تومان)</x:v>
      </x:c>
    </x:row>
    <x:row r="5" ht="35" customHeight="1">
      <x:c r="A5" s="60" t="str">
        <x:v>آسان پرداخت پرشین</x:v>
      </x:c>
      <x:c r="B5" s="50" t="str">
        <x:v>بورسی</x:v>
      </x:c>
      <x:c r="C5" s="102" t="n">
        <x:f>'سهم‌های رسمی'!E29</x:f>
        <x:v>5.03</x:v>
      </x:c>
      <x:c r="D5" s="102" t="n">
        <x:f>'سهم‌های رسمی'!F29</x:f>
        <x:v>5.15</x:v>
      </x:c>
      <x:c r="E5" s="76" t="n">
        <x:f>C5/'راهنما'!$B$8*'شبکه'!B7/'راهنما'!$B$20</x:f>
        <x:v>245.05810178590002</x:v>
      </x:c>
      <x:c r="F5" s="76" t="n">
        <x:f>D5/'راهنما'!$B$8*'شبکه'!C7/'راهنما'!$B$11</x:f>
        <x:v>227.12320318780002</x:v>
      </x:c>
      <x:c r="G5" s="66" t="n">
        <x:f>(D5*'شبکه'!C7*'راهنما'!$B$9)/(C5*'شبکه'!B7)</x:f>
        <x:v>926813.6883971737</x:v>
      </x:c>
      <x:c r="H5" s="77" t="n">
        <x:f>C5-'سهم‌های رسمی'!E17</x:f>
        <x:v>-0.09999999999999964</x:v>
      </x:c>
      <x:c r="I5" s="77" t="n">
        <x:f>C5-'سهم‌های رسمی'!E5</x:f>
        <x:v>-0.1299999999999999</x:v>
      </x:c>
      <x:c r="J5" s="78" t="n">
        <x:f>(C5*'شبکه'!B7)/('سهم‌های رسمی'!E17*'شبکه'!B6)-1</x:f>
        <x:v>0.027134657052220623</x:v>
      </x:c>
      <x:c r="K5" s="78" t="n">
        <x:f>(C5*'شبکه'!B7)/('سهم‌های رسمی'!E5*'شبکه'!B5)-1</x:f>
        <x:v>0.017971837874939167</x:v>
      </x:c>
      <x:c r="L5" s="78" t="n">
        <x:f>(D5*'شبکه'!C7)/('سهم‌های رسمی'!F17*'شبکه'!C6)-1</x:f>
        <x:v>0.20691479743216057</x:v>
      </x:c>
      <x:c r="M5" s="78" t="n">
        <x:f>(D5*'شبکه'!C7)/('سهم‌های رسمی'!F5*'شبکه'!C5)-1</x:f>
        <x:v>1.3560628988744727</x:v>
      </x:c>
      <x:c r="N5" s="100" t="n">
        <x:f>'کدال ۶ ناشر'!D5*'راهنما'!$B$9/'راهنما'!$B$10</x:f>
        <x:v>2051.7694</x:v>
      </x:c>
    </x:row>
    <x:row r="6" ht="35" customHeight="1">
      <x:c r="A6" s="60" t="str">
        <x:v>الکترونیک کارت دماوند</x:v>
      </x:c>
      <x:c r="B6" s="50" t="str">
        <x:v>غیربورسی</x:v>
      </x:c>
      <x:c r="C6" s="102" t="n">
        <x:f>'سهم‌های رسمی'!E30</x:f>
        <x:v>0.23</x:v>
      </x:c>
      <x:c r="D6" s="102" t="n">
        <x:f>'سهم‌های رسمی'!F30</x:f>
        <x:v>0.17</x:v>
      </x:c>
      <x:c r="E6" s="76" t="n">
        <x:f>C6/'راهنما'!$B$8*'شبکه'!B7/'راهنما'!$B$20</x:f>
        <x:v>11.2054400419</x:v>
      </x:c>
      <x:c r="F6" s="76" t="n">
        <x:f>D6/'راهنما'!$B$8*'شبکه'!C7/'راهنما'!$B$11</x:f>
        <x:v>7.497270784840001</x:v>
      </x:c>
      <x:c r="G6" s="66" t="n">
        <x:f>(D6*'شبکه'!C7*'راهنما'!$B$9)/(C6*'شبکه'!B7)</x:f>
        <x:v>669074.1958196904</x:v>
      </x:c>
      <x:c r="H6" s="77" t="n">
        <x:f>C6-'سهم‌های رسمی'!E18</x:f>
        <x:v>0.020000000000000018</x:v>
      </x:c>
      <x:c r="I6" s="77" t="n">
        <x:f>C6-'سهم‌های رسمی'!E6</x:f>
        <x:v>0.1</x:v>
      </x:c>
      <x:c r="J6" s="78" t="n">
        <x:f>(C6*'شبکه'!B7)/('سهم‌های رسمی'!E18*'شبکه'!B6)-1</x:f>
        <x:v>0.14732195574733997</x:v>
      </x:c>
      <x:c r="K6" s="78" t="n">
        <x:f>(C6*'شبکه'!B7)/('سهم‌های رسمی'!E6*'شبکه'!B5)-1</x:f>
        <x:v>0.8475745178008529</x:v>
      </x:c>
      <x:c r="L6" s="78" t="n">
        <x:f>(D6*'شبکه'!C7)/('سهم‌های رسمی'!F18*'شبکه'!C6)-1</x:f>
        <x:v>0.2823469722716707</x:v>
      </x:c>
      <x:c r="M6" s="78" t="n">
        <x:f>(D6*'شبکه'!C7)/('سهم‌های رسمی'!F6*'شبکه'!C5)-1</x:f>
        <x:v>1.9035234689042042</x:v>
      </x:c>
      <x:c r="N6" s="100" t="str">
        <x:f>"فاقد داده مالی در بسته"</x:f>
        <x:v>فاقد داده مالی در بسته</x:v>
      </x:c>
    </x:row>
    <x:row r="7" ht="35" customHeight="1">
      <x:c r="A7" s="60" t="str">
        <x:v>به‌پرداخت ملت</x:v>
      </x:c>
      <x:c r="B7" s="50" t="str">
        <x:v>بورسی</x:v>
      </x:c>
      <x:c r="C7" s="102" t="n">
        <x:f>'سهم‌های رسمی'!E31</x:f>
        <x:v>22.55</x:v>
      </x:c>
      <x:c r="D7" s="102" t="n">
        <x:f>'سهم‌های رسمی'!F31</x:f>
        <x:v>26.36</x:v>
      </x:c>
      <x:c r="E7" s="76" t="n">
        <x:f>C7/'راهنما'!$B$8*'شبکه'!B7/'راهنما'!$B$20</x:f>
        <x:v>1098.6203171514999</x:v>
      </x:c>
      <x:c r="F7" s="76" t="n">
        <x:f>D7/'راهنما'!$B$8*'شبکه'!C7/'راهنما'!$B$11</x:f>
        <x:v>1162.51798757872</x:v>
      </x:c>
      <x:c r="G7" s="66" t="n">
        <x:f>(D7*'شبکه'!C7*'راهنما'!$B$9)/(C7*'شبکه'!B7)</x:f>
        <x:v>1058161.7410762014</x:v>
      </x:c>
      <x:c r="H7" s="77" t="n">
        <x:f>C7-'سهم‌های رسمی'!E19</x:f>
        <x:v>-0.41000000000000014</x:v>
      </x:c>
      <x:c r="I7" s="77" t="n">
        <x:f>C7-'سهم‌های رسمی'!E7</x:f>
        <x:v>2.1000000000000014</x:v>
      </x:c>
      <x:c r="J7" s="78" t="n">
        <x:f>(C7*'شبکه'!B7)/('سهم‌های رسمی'!E19*'شبکه'!B6)-1</x:f>
        <x:v>0.028848492925603653</x:v>
      </x:c>
      <x:c r="K7" s="78" t="n">
        <x:f>(C7*'شبکه'!B7)/('سهم‌های رسمی'!E7*'شبکه'!B5)-1</x:f>
        <x:v>0.15151795448776473</x:v>
      </x:c>
      <x:c r="L7" s="78" t="n">
        <x:f>(D7*'شبکه'!C7)/('سهم‌های رسمی'!F19*'شبکه'!C6)-1</x:f>
        <x:v>0.20737282961334924</x:v>
      </x:c>
      <x:c r="M7" s="78" t="n">
        <x:f>(D7*'شبکه'!C7)/('سهم‌های رسمی'!F7*'شبکه'!C5)-1</x:f>
        <x:v>1.4839554933976413</x:v>
      </x:c>
      <x:c r="N7" s="100" t="n">
        <x:f>'کدال ۶ ناشر'!D8*'راهنما'!$B$9/'راهنما'!$B$10</x:f>
        <x:v>1356.6959</x:v>
      </x:c>
    </x:row>
    <x:row r="8" ht="35" customHeight="1">
      <x:c r="A8" s="60" t="str">
        <x:v>پرداخت الکترونیک سداد</x:v>
      </x:c>
      <x:c r="B8" s="50" t="str">
        <x:v>غیربورسی</x:v>
      </x:c>
      <x:c r="C8" s="102" t="n">
        <x:f>'سهم‌های رسمی'!E32</x:f>
        <x:v>6.3</x:v>
      </x:c>
      <x:c r="D8" s="102" t="n">
        <x:f>'سهم‌های رسمی'!F32</x:f>
        <x:v>10.08</x:v>
      </x:c>
      <x:c r="E8" s="76" t="n">
        <x:f>C8/'راهنما'!$B$8*'شبکه'!B7/'راهنما'!$B$20</x:f>
        <x:v>306.931618539</x:v>
      </x:c>
      <x:c r="F8" s="76" t="n">
        <x:f>D8/'راهنما'!$B$8*'شبکه'!C7/'راهنما'!$B$11</x:f>
        <x:v>444.54405594816</x:v>
      </x:c>
      <x:c r="G8" s="66" t="n">
        <x:f>(D8*'شبکه'!C7*'راهنما'!$B$9)/(C8*'شبکه'!B7)</x:f>
        <x:v>1448348.8474214475</x:v>
      </x:c>
      <x:c r="H8" s="77" t="n">
        <x:f>C8-'سهم‌های رسمی'!E20</x:f>
        <x:v>0.3099999999999996</x:v>
      </x:c>
      <x:c r="I8" s="77" t="n">
        <x:f>C8-'سهم‌های رسمی'!E8</x:f>
        <x:v>-1.6000000000000005</x:v>
      </x:c>
      <x:c r="J8" s="78" t="n">
        <x:f>(C8*'شبکه'!B7)/('سهم‌های رسمی'!E20*'شبکه'!B6)-1</x:f>
        <x:v>0.10176885203870967</x:v>
      </x:c>
      <x:c r="K8" s="78" t="n">
        <x:f>(C8*'شبکه'!B7)/('سهم‌های رسمی'!E8*'شبکه'!B5)-1</x:f>
        <x:v>-0.16721875064452485</x:v>
      </x:c>
      <x:c r="L8" s="78" t="n">
        <x:f>(D8*'شبکه'!C7)/('سهم‌های رسمی'!F20*'شبکه'!C6)-1</x:f>
        <x:v>0.264625900012077</x:v>
      </x:c>
      <x:c r="M8" s="78" t="n">
        <x:f>(D8*'شبکه'!C7)/('سهم‌های رسمی'!F8*'شبکه'!C5)-1</x:f>
        <x:v>0.4508022091814796</x:v>
      </x:c>
      <x:c r="N8" s="100" t="str">
        <x:f>"فاقد داده مالی در بسته"</x:f>
        <x:v>فاقد داده مالی در بسته</x:v>
      </x:c>
    </x:row>
    <x:row r="9" ht="35" customHeight="1">
      <x:c r="A9" s="60" t="str">
        <x:v>پرداخت الکترونیک پاسارگاد</x:v>
      </x:c>
      <x:c r="B9" s="50" t="str">
        <x:v>بورسی</x:v>
      </x:c>
      <x:c r="C9" s="102" t="n">
        <x:f>'سهم‌های رسمی'!E33</x:f>
        <x:v>4.49</x:v>
      </x:c>
      <x:c r="D9" s="102" t="n">
        <x:f>'سهم‌های رسمی'!F33</x:f>
        <x:v>5.3</x:v>
      </x:c>
      <x:c r="E9" s="76" t="n">
        <x:f>C9/'راهنما'!$B$8*'شبکه'!B7/'راهنما'!$B$20</x:f>
        <x:v>218.7496773397</x:v>
      </x:c>
      <x:c r="F9" s="76" t="n">
        <x:f>D9/'راهنما'!$B$8*'شبکه'!C7/'راهنما'!$B$11</x:f>
        <x:v>233.7384421156</x:v>
      </x:c>
      <x:c r="G9" s="66" t="n">
        <x:f>(D9*'شبکه'!C7*'راهنما'!$B$9)/(C9*'شبکه'!B7)</x:f>
        <x:v>1068520.1686154886</x:v>
      </x:c>
      <x:c r="H9" s="77" t="n">
        <x:f>C9-'سهم‌های رسمی'!E21</x:f>
        <x:v>0</x:v>
      </x:c>
      <x:c r="I9" s="77" t="n">
        <x:f>C9-'سهم‌های رسمی'!E9</x:f>
        <x:v>-1.13</x:v>
      </x:c>
      <x:c r="J9" s="78" t="n">
        <x:f>(C9*'شبکه'!B7)/('سهم‌های رسمی'!E21*'شبکه'!B6)-1</x:f>
        <x:v>0.04755482916061471</x:v>
      </x:c>
      <x:c r="K9" s="78" t="n">
        <x:f>(C9*'شبکه'!B7)/('سهم‌های رسمی'!E9*'شبکه'!B5)-1</x:f>
        <x:v>-0.16568989165994286</x:v>
      </x:c>
      <x:c r="L9" s="78" t="n">
        <x:f>(D9*'شبکه'!C7)/('سهم‌های رسمی'!F21*'شبکه'!C6)-1</x:f>
        <x:v>0.1956352198860658</x:v>
      </x:c>
      <x:c r="M9" s="78" t="n">
        <x:f>(D9*'شبکه'!C7)/('سهم‌های رسمی'!F9*'شبکه'!C5)-1</x:f>
        <x:v>0.8044175554261033</x:v>
      </x:c>
      <x:c r="N9" s="100" t="n">
        <x:f>'کدال ۶ ناشر'!D17*'راهنما'!$B$9/'راهنما'!$B$10</x:f>
        <x:v>1039.7295</x:v>
      </x:c>
    </x:row>
    <x:row r="10" ht="35" customHeight="1">
      <x:c r="A10" s="60" t="str">
        <x:v>پرداخت الکترونیک سامان کیش</x:v>
      </x:c>
      <x:c r="B10" s="50" t="str">
        <x:v>بورسی</x:v>
      </x:c>
      <x:c r="C10" s="102" t="n">
        <x:f>'سهم‌های رسمی'!E34</x:f>
        <x:v>19.72</x:v>
      </x:c>
      <x:c r="D10" s="102" t="n">
        <x:f>'سهم‌های رسمی'!F34</x:f>
        <x:v>19.76</x:v>
      </x:c>
      <x:c r="E10" s="76" t="n">
        <x:f>C10/'راهنما'!$B$8*'شبکه'!B7/'راهنما'!$B$20</x:f>
        <x:v>960.7446853316</x:v>
      </x:c>
      <x:c r="F10" s="76" t="n">
        <x:f>D10/'راهنما'!$B$8*'شبکه'!C7/'راهنما'!$B$11</x:f>
        <x:v>871.44747475552</x:v>
      </x:c>
      <x:c r="G10" s="66" t="n">
        <x:f>(D10*'شبکه'!C7*'راهنما'!$B$9)/(C10*'شبکه'!B7)</x:f>
        <x:v>907054.1716863528</x:v>
      </x:c>
      <x:c r="H10" s="77" t="n">
        <x:f>C10-'سهم‌های رسمی'!E22</x:f>
        <x:v>-0.26000000000000156</x:v>
      </x:c>
      <x:c r="I10" s="77" t="n">
        <x:f>C10-'سهم‌های رسمی'!E10</x:f>
        <x:v>-1.0300000000000011</x:v>
      </x:c>
      <x:c r="J10" s="78" t="n">
        <x:f>(C10*'شبکه'!B7)/('سهم‌های رسمی'!E22*'شبکه'!B6)-1</x:f>
        <x:v>0.0339229845369029</x:v>
      </x:c>
      <x:c r="K10" s="78" t="n">
        <x:f>(C10*'شبکه'!B7)/('سهم‌های رسمی'!E10*'شبکه'!B5)-1</x:f>
        <x:v>-0.007555362213878314</x:v>
      </x:c>
      <x:c r="L10" s="78" t="n">
        <x:f>(D10*'شبکه'!C7)/('سهم‌های رسمی'!F22*'شبکه'!C6)-1</x:f>
        <x:v>0.1777104393708393</x:v>
      </x:c>
      <x:c r="M10" s="78" t="n">
        <x:f>(D10*'شبکه'!C7)/('سهم‌های رسمی'!F10*'شبکه'!C5)-1</x:f>
        <x:v>0.9833020825792618</x:v>
      </x:c>
      <x:c r="N10" s="100" t="n">
        <x:f>'کدال ۶ ناشر'!D14*'راهنما'!$B$9/'راهنما'!$B$10</x:f>
        <x:v>1048.6724</x:v>
      </x:c>
    </x:row>
    <x:row r="11" ht="35" customHeight="1">
      <x:c r="A11" s="60" t="str">
        <x:v>پرداخت الکترونیک سپهر</x:v>
      </x:c>
      <x:c r="B11" s="50" t="str">
        <x:v>غیربورسی</x:v>
      </x:c>
      <x:c r="C11" s="102" t="n">
        <x:f>'سهم‌های رسمی'!E35</x:f>
        <x:v>3.66</x:v>
      </x:c>
      <x:c r="D11" s="102" t="n">
        <x:f>'سهم‌های رسمی'!F35</x:f>
        <x:v>4.56</x:v>
      </x:c>
      <x:c r="E11" s="76" t="n">
        <x:f>C11/'راهنما'!$B$8*'شبکه'!B7/'راهنما'!$B$20</x:f>
        <x:v>178.3126545798</x:v>
      </x:c>
      <x:c r="F11" s="76" t="n">
        <x:f>D11/'راهنما'!$B$8*'شبکه'!C7/'راهنما'!$B$11</x:f>
        <x:v>201.10326340511998</x:v>
      </x:c>
      <x:c r="G11" s="66" t="n">
        <x:f>(D11*'شبکه'!C7*'راهنما'!$B$9)/(C11*'شبکه'!B7)</x:f>
        <x:v>1127812.6270904713</x:v>
      </x:c>
      <x:c r="H11" s="77" t="n">
        <x:f>C11-'سهم‌های رسمی'!E23</x:f>
        <x:v>0.29000000000000004</x:v>
      </x:c>
      <x:c r="I11" s="77" t="n">
        <x:f>C11-'سهم‌های رسمی'!E11</x:f>
        <x:v>0.1200000000000001</x:v>
      </x:c>
      <x:c r="J11" s="78" t="n">
        <x:f>(C11*'شبکه'!B7)/('سهم‌های رسمی'!E23*'شبکه'!B6)-1</x:f>
        <x:v>0.13770049695188402</x:v>
      </x:c>
      <x:c r="K11" s="78" t="n">
        <x:f>(C11*'شبکه'!B7)/('سهم‌های رسمی'!E11*'شبکه'!B5)-1</x:f>
        <x:v>0.07968061357116896</x:v>
      </x:c>
      <x:c r="L11" s="78" t="n">
        <x:f>(D11*'شبکه'!C7)/('سهم‌های رسمی'!F23*'شبکه'!C6)-1</x:f>
        <x:v>0.2536518169226998</x:v>
      </x:c>
      <x:c r="M11" s="78" t="n">
        <x:f>(D11*'شبکه'!C7)/('سهم‌های رسمی'!F11*'شبکه'!C5)-1</x:f>
        <x:v>0.5894438197122656</x:v>
      </x:c>
      <x:c r="N11" s="100" t="str">
        <x:f>"فاقد داده مالی در بسته"</x:f>
        <x:v>فاقد داده مالی در بسته</x:v>
      </x:c>
    </x:row>
    <x:row r="12" ht="35" customHeight="1">
      <x:c r="A12" s="60" t="str">
        <x:v>پرداخت نوین آرین</x:v>
      </x:c>
      <x:c r="B12" s="50" t="str">
        <x:v>غیربورسی</x:v>
      </x:c>
      <x:c r="C12" s="102" t="n">
        <x:f>'سهم‌های رسمی'!E36</x:f>
        <x:v>11.39</x:v>
      </x:c>
      <x:c r="D12" s="102" t="n">
        <x:f>'سهم‌های رسمی'!F36</x:f>
        <x:v>9.29</x:v>
      </x:c>
      <x:c r="E12" s="76" t="n">
        <x:f>C12/'راهنما'!$B$8*'شبکه'!B7/'راهنما'!$B$20</x:f>
        <x:v>554.9128785966999</x:v>
      </x:c>
      <x:c r="F12" s="76" t="n">
        <x:f>D12/'راهنما'!$B$8*'شبکه'!C7/'راهنما'!$B$11</x:f>
        <x:v>409.70379759508</x:v>
      </x:c>
      <x:c r="G12" s="66" t="n">
        <x:f>(D12*'شبکه'!C7*'راهنما'!$B$9)/(C12*'شبکه'!B7)</x:f>
        <x:v>738320.9390114817</x:v>
      </x:c>
      <x:c r="H12" s="77" t="n">
        <x:f>C12-'سهم‌های رسمی'!E24</x:f>
        <x:v>0.15000000000000036</x:v>
      </x:c>
      <x:c r="I12" s="77" t="n">
        <x:f>C12-'سهم‌های رسمی'!E12</x:f>
        <x:v>1.33</x:v>
      </x:c>
      <x:c r="J12" s="78" t="n">
        <x:f>(C12*'شبکه'!B7)/('سهم‌های رسمی'!E24*'شبکه'!B6)-1</x:f>
        <x:v>0.06153465339318531</x:v>
      </x:c>
      <x:c r="K12" s="78" t="n">
        <x:f>(C12*'شبکه'!B7)/('سهم‌های رسمی'!E12*'شبکه'!B5)-1</x:f>
        <x:v>0.1823422890948756</x:v>
      </x:c>
      <x:c r="L12" s="78" t="n">
        <x:f>(D12*'شبکه'!C7)/('سهم‌های رسمی'!F24*'شبکه'!C6)-1</x:f>
        <x:v>0.19025886073723686</x:v>
      </x:c>
      <x:c r="M12" s="78" t="n">
        <x:f>(D12*'شبکه'!C7)/('سهم‌های رسمی'!F12*'شبکه'!C5)-1</x:f>
        <x:v>1.3107138514665952</x:v>
      </x:c>
      <x:c r="N12" s="100" t="str">
        <x:f>"فاقد داده مالی در بسته"</x:f>
        <x:v>فاقد داده مالی در بسته</x:v>
      </x:c>
    </x:row>
    <x:row r="13" ht="35" customHeight="1">
      <x:c r="A13" s="60" t="str">
        <x:v>تجارت الکترونیک پارسیان</x:v>
      </x:c>
      <x:c r="B13" s="50" t="str">
        <x:v>بورسی</x:v>
      </x:c>
      <x:c r="C13" s="102" t="n">
        <x:f>'سهم‌های رسمی'!E37</x:f>
        <x:v>12.08</x:v>
      </x:c>
      <x:c r="D13" s="102" t="n">
        <x:f>'سهم‌های رسمی'!F37</x:f>
        <x:v>10.6</x:v>
      </x:c>
      <x:c r="E13" s="76" t="n">
        <x:f>C13/'راهنما'!$B$8*'شبکه'!B7/'راهنما'!$B$20</x:f>
        <x:v>588.5291987224001</x:v>
      </x:c>
      <x:c r="F13" s="76" t="n">
        <x:f>D13/'راهنما'!$B$8*'شبکه'!C7/'راهنما'!$B$11</x:f>
        <x:v>467.4768842312</x:v>
      </x:c>
      <x:c r="G13" s="66" t="n">
        <x:f>(D13*'شبکه'!C7*'راهنما'!$B$9)/(C13*'شبکه'!B7)</x:f>
        <x:v>794313.8339542293</x:v>
      </x:c>
      <x:c r="H13" s="77" t="n">
        <x:f>C13-'سهم‌های رسمی'!E25</x:f>
        <x:v>0.040000000000000924</x:v>
      </x:c>
      <x:c r="I13" s="77" t="n">
        <x:f>C13-'سهم‌های رسمی'!E13</x:f>
        <x:v>0.2599999999999998</x:v>
      </x:c>
      <x:c r="J13" s="78" t="n">
        <x:f>(C13*'شبکه'!B7)/('سهم‌های رسمی'!E25*'شبکه'!B6)-1</x:f>
        <x:v>0.051035077762477066</x:v>
      </x:c>
      <x:c r="K13" s="78" t="n">
        <x:f>(C13*'شبکه'!B7)/('سهم‌های رسمی'!E13*'شبکه'!B5)-1</x:f>
        <x:v>0.06725190272730797</x:v>
      </x:c>
      <x:c r="L13" s="78" t="n">
        <x:f>(D13*'شبکه'!C7)/('سهم‌های رسمی'!F25*'شبکه'!C6)-1</x:f>
        <x:v>0.2242389332804693</x:v>
      </x:c>
      <x:c r="M13" s="78" t="n">
        <x:f>(D13*'شبکه'!C7)/('سهم‌های رسمی'!F13*'شبکه'!C5)-1</x:f>
        <x:v>1.2213893013630148</x:v>
      </x:c>
      <x:c r="N13" s="100" t="n">
        <x:f>'کدال ۶ ناشر'!D11*'راهنما'!$B$9/'راهنما'!$B$10</x:f>
        <x:v>1267.0569</x:v>
      </x:c>
    </x:row>
    <x:row r="14" ht="35" customHeight="1">
      <x:c r="A14" s="60" t="str">
        <x:v>فراپردازان آروند امید</x:v>
      </x:c>
      <x:c r="B14" s="50" t="str">
        <x:v>غیربورسی</x:v>
      </x:c>
      <x:c r="C14" s="102" t="n">
        <x:f>'سهم‌های رسمی'!E38</x:f>
        <x:v>7.53</x:v>
      </x:c>
      <x:c r="D14" s="102" t="n">
        <x:f>'سهم‌های رسمی'!F38</x:f>
        <x:v>0.98</x:v>
      </x:c>
      <x:c r="E14" s="76" t="n">
        <x:f>C14/'راهنما'!$B$8*'شبکه'!B7/'راهنما'!$B$20</x:f>
        <x:v>366.8563631109</x:v>
      </x:c>
      <x:c r="F14" s="76" t="n">
        <x:f>D14/'راهنما'!$B$8*'شبکه'!C7/'راهنما'!$B$11</x:f>
        <x:v>43.21956099496</x:v>
      </x:c>
      <x:c r="G14" s="66" t="n">
        <x:f>(D14*'شبکه'!C7*'راهنما'!$B$9)/(C14*'شبکه'!B7)</x:f>
        <x:v>117810.58021854401</x:v>
      </x:c>
      <x:c r="H14" s="77" t="n">
        <x:f>C14-'سهم‌های رسمی'!E26</x:f>
        <x:v>-0.08000000000000007</x:v>
      </x:c>
      <x:c r="I14" s="77" t="n">
        <x:f>C14-'سهم‌های رسمی'!E14</x:f>
        <x:v>-0.39999999999999947</x:v>
      </x:c>
      <x:c r="J14" s="78" t="n">
        <x:f>(C14*'شبکه'!B7)/('سهم‌های رسمی'!E26*'شبکه'!B6)-1</x:f>
        <x:v>0.03654242622594328</x:v>
      </x:c>
      <x:c r="K14" s="78" t="n">
        <x:f>(C14*'شبکه'!B7)/('سهم‌های رسمی'!E14*'شبکه'!B5)-1</x:f>
        <x:v>-0.008393719241594932</x:v>
      </x:c>
      <x:c r="L14" s="78" t="n">
        <x:f>(D14*'شبکه'!C7)/('سهم‌های رسمی'!F26*'شبکه'!C6)-1</x:f>
        <x:v>0.1483267004694344</x:v>
      </x:c>
      <x:c r="M14" s="78" t="n">
        <x:f>(D14*'شبکه'!C7)/('سهم‌های رسمی'!F14*'شبکه'!C5)-1</x:f>
        <x:v>0.8948632627254962</x:v>
      </x:c>
      <x:c r="N14" s="100" t="str">
        <x:f>"فاقد داده مالی در بسته"</x:f>
        <x:v>فاقد داده مالی در بسته</x:v>
      </x:c>
    </x:row>
    <x:row r="15" ht="35" customHeight="1">
      <x:c r="A15" s="60" t="str">
        <x:v>فن‌آوا کارت</x:v>
      </x:c>
      <x:c r="B15" s="50" t="str">
        <x:v>غیربورسی</x:v>
      </x:c>
      <x:c r="C15" s="102" t="n">
        <x:f>'سهم‌های رسمی'!E39</x:f>
        <x:v>1.71</x:v>
      </x:c>
      <x:c r="D15" s="102" t="n">
        <x:f>'سهم‌های رسمی'!F39</x:f>
        <x:v>1.73</x:v>
      </x:c>
      <x:c r="E15" s="76" t="n">
        <x:f>C15/'راهنما'!$B$8*'شبکه'!B7/'راهنما'!$B$20</x:f>
        <x:v>83.3100107463</x:v>
      </x:c>
      <x:c r="F15" s="76" t="n">
        <x:f>D15/'راهنما'!$B$8*'شبکه'!C7/'راهنما'!$B$11</x:f>
        <x:v>76.29575563396</x:v>
      </x:c>
      <x:c r="G15" s="66" t="n">
        <x:f>(D15*'شبکه'!C7*'راهنما'!$B$9)/(C15*'شبکه'!B7)</x:f>
        <x:v>915805.3750142925</x:v>
      </x:c>
      <x:c r="H15" s="77" t="n">
        <x:f>C15-'سهم‌های رسمی'!E27</x:f>
        <x:v>-0.06000000000000005</x:v>
      </x:c>
      <x:c r="I15" s="77" t="n">
        <x:f>C15-'سهم‌های رسمی'!E15</x:f>
        <x:v>0.010000000000000009</x:v>
      </x:c>
      <x:c r="J15" s="78" t="n">
        <x:f>(C15*'شبکه'!B7)/('سهم‌های رسمی'!E27*'شبکه'!B6)-1</x:f>
        <x:v>0.012044495968729363</x:v>
      </x:c>
      <x:c r="K15" s="78" t="n">
        <x:f>(C15*'شبکه'!B7)/('سهم‌های رسمی'!E15*'شبکه'!B5)-1</x:f>
        <x:v>0.050424080069385147</x:v>
      </x:c>
      <x:c r="L15" s="78" t="n">
        <x:f>(D15*'شبکه'!C7)/('سهم‌های رسمی'!F27*'شبکه'!C6)-1</x:f>
        <x:v>0.16645955282549618</x:v>
      </x:c>
      <x:c r="M15" s="78" t="n">
        <x:f>(D15*'شبکه'!C7)/('سهم‌های رسمی'!F15*'شبکه'!C5)-1</x:f>
        <x:v>1.2584169057493924</x:v>
      </x:c>
      <x:c r="N15" s="100" t="str">
        <x:f>"فاقد داده مالی در بسته"</x:f>
        <x:v>فاقد داده مالی در بسته</x:v>
      </x:c>
    </x:row>
    <x:row r="16" ht="35" customHeight="1">
      <x:c r="A16" s="60" t="str">
        <x:v>کارت اعتباری ایران کیش</x:v>
      </x:c>
      <x:c r="B16" s="50" t="str">
        <x:v>بورسی</x:v>
      </x:c>
      <x:c r="C16" s="102" t="n">
        <x:f>'سهم‌های رسمی'!E40</x:f>
        <x:v>5.33</x:v>
      </x:c>
      <x:c r="D16" s="102" t="n">
        <x:f>'سهم‌های رسمی'!F40</x:f>
        <x:v>6.02</x:v>
      </x:c>
      <x:c r="E16" s="76" t="n">
        <x:f>C16/'راهنما'!$B$8*'شبکه'!B7/'راهنما'!$B$20</x:f>
        <x:v>259.6738931449</x:v>
      </x:c>
      <x:c r="F16" s="76" t="n">
        <x:f>D16/'راهنما'!$B$8*'شبکه'!C7/'راهنما'!$B$11</x:f>
        <x:v>265.49158896904</x:v>
      </x:c>
      <x:c r="G16" s="66" t="n">
        <x:f>(D16*'شبکه'!C7*'راهنما'!$B$9)/(C16*'شبکه'!B7)</x:f>
        <x:v>1022403.8533627007</x:v>
      </x:c>
      <x:c r="H16" s="77" t="n">
        <x:f>C16-'سهم‌های رسمی'!E28</x:f>
        <x:v>0.1299999999999999</x:v>
      </x:c>
      <x:c r="I16" s="77" t="n">
        <x:f>C16-'سهم‌های رسمی'!E16</x:f>
        <x:v>0.3700000000000001</x:v>
      </x:c>
      <x:c r="J16" s="78" t="n">
        <x:f>(C16*'شبکه'!B7)/('سهم‌های رسمی'!E28*'شبکه'!B6)-1</x:f>
        <x:v>0.07374369988962992</x:v>
      </x:c>
      <x:c r="K16" s="78" t="n">
        <x:f>(C16*'شبکه'!B7)/('سهم‌های رسمی'!E16*'شبکه'!B5)-1</x:f>
        <x:v>0.12218126173230281</x:v>
      </x:c>
      <x:c r="L16" s="78" t="n">
        <x:f>(D16*'شبکه'!C7)/('سهم‌های رسمی'!F28*'شبکه'!C6)-1</x:f>
        <x:v>0.19894836312567787</x:v>
      </x:c>
      <x:c r="M16" s="78" t="n">
        <x:f>(D16*'شبکه'!C7)/('سهم‌های رسمی'!F16*'شبکه'!C5)-1</x:f>
        <x:v>0.9069964123433014</x:v>
      </x:c>
      <x:c r="N16" s="100" t="n">
        <x:f>'کدال ۶ ناشر'!D20*'راهنما'!$B$9/'راهنما'!$B$10</x:f>
        <x:v>510.1601</x:v>
      </x:c>
    </x:row>
    <x:row r="17">
      <x:c r="A17" s="62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</x:row>
    <x:row r="18">
      <x:c r="A18" s="62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</x:row>
    <x:row r="19">
      <x:c r="A19" s="62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</x:row>
    <x:row r="20">
      <x:c r="A20" s="62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</x:row>
    <x:row r="21">
      <x:c r="A21" s="62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</x:row>
    <x:row r="22">
      <x:c r="A22" s="62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</x:row>
    <x:row r="23">
      <x:c r="A23" s="62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</x:row>
    <x:row r="24">
      <x:c r="A24" s="62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</x:row>
    <x:row r="25">
      <x:c r="A25" s="62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</x:row>
    <x:row r="26">
      <x:c r="A26" s="62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</x:row>
    <x:row r="27">
      <x:c r="A27" s="62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</x:row>
    <x:row r="28">
      <x:c r="A28" s="62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</x:row>
    <x:row r="29">
      <x:c r="A29" s="62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</x:row>
    <x:row r="30">
      <x:c r="A30" s="62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</x:row>
    <x:row r="31">
      <x:c r="A31" s="62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</x:row>
    <x:row r="32">
      <x:c r="A32" s="62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</x:row>
    <x:row r="33">
      <x:c r="A33" s="62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</x:row>
    <x:row r="34">
      <x:c r="A34" s="62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</x:row>
    <x:row r="35">
      <x:c r="A35" s="62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</x:row>
    <x:row r="36">
      <x:c r="A36" s="62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</x:row>
    <x:row r="37">
      <x:c r="A37" s="62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</x:row>
    <x:row r="38">
      <x:c r="A38" s="62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</x:row>
    <x:row r="39">
      <x:c r="A39" s="62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</x:row>
    <x:row r="40">
      <x:c r="A40" s="62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</x:row>
    <x:row r="41">
      <x:c r="A41" s="62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</x:row>
    <x:row r="42">
      <x:c r="A42" s="62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</x:row>
    <x:row r="43">
      <x:c r="A43" s="62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</x:row>
    <x:row r="44">
      <x:c r="A44" s="62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</x:row>
    <x:row r="45">
      <x:c r="A45" s="62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</x:row>
    <x:row r="46">
      <x:c r="A46" s="62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</x:row>
    <x:row r="47">
      <x:c r="A47" s="62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</x:row>
    <x:row r="48">
      <x:c r="A48" s="62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</x:row>
    <x:row r="49">
      <x:c r="A49" s="62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</x:row>
    <x:row r="50">
      <x:c r="A50" s="62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</x:row>
    <x:row r="51">
      <x:c r="A51" s="62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</x:row>
    <x:row r="52">
      <x:c r="A52" s="62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</x:row>
    <x:row r="53">
      <x:c r="A53" s="62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</x:row>
    <x:row r="54">
      <x:c r="A54" s="62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</x:row>
    <x:row r="55">
      <x:c r="A55" s="62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</x:row>
    <x:row r="56">
      <x:c r="A56" s="62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</x:row>
    <x:row r="57">
      <x:c r="A57" s="62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</x:row>
    <x:row r="58">
      <x:c r="A58" s="62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</x:row>
    <x:row r="59">
      <x:c r="A59" s="62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</x:row>
    <x:row r="60">
      <x:c r="A60" s="62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</x:row>
    <x:row r="61">
      <x:c r="A61" s="62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</x:row>
    <x:row r="62">
      <x:c r="A62" s="62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</x:row>
    <x:row r="63">
      <x:c r="A63" s="62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</x:row>
    <x:row r="64">
      <x:c r="A64" s="62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</x:row>
    <x:row r="65">
      <x:c r="A65" s="62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</x:row>
    <x:row r="66">
      <x:c r="A66" s="62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</x:row>
    <x:row r="67">
      <x:c r="A67" s="62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</x:row>
    <x:row r="68">
      <x:c r="A68" s="62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</x:row>
    <x:row r="69">
      <x:c r="A69" s="62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</x:row>
    <x:row r="70">
      <x:c r="A70" s="62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</x:row>
    <x:row r="71">
      <x:c r="A71" s="62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</x:row>
    <x:row r="72">
      <x:c r="A72" s="62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</x:row>
    <x:row r="73">
      <x:c r="A73" s="62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</x:row>
    <x:row r="74">
      <x:c r="A74" s="62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</x:row>
    <x:row r="75">
      <x:c r="A75" s="62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</x:row>
    <x:row r="76">
      <x:c r="A76" s="62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</x:row>
    <x:row r="77">
      <x:c r="A77" s="62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</x:row>
    <x:row r="78">
      <x:c r="A78" s="62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</x:row>
    <x:row r="79">
      <x:c r="A79" s="62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</x:row>
    <x:row r="80">
      <x:c r="A80" s="62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</x:row>
    <x:row r="81">
      <x:c r="A81" s="62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</x:row>
    <x:row r="82">
      <x:c r="A82" s="62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</x:row>
    <x:row r="83">
      <x:c r="A83" s="62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</x:row>
    <x:row r="84">
      <x:c r="A84" s="62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</x:row>
    <x:row r="85">
      <x:c r="A85" s="62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</x:row>
    <x:row r="86">
      <x:c r="A86" s="62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</x:row>
    <x:row r="87">
      <x:c r="A87" s="62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</x:row>
    <x:row r="88">
      <x:c r="A88" s="62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</x:row>
    <x:row r="89">
      <x:c r="A89" s="62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</x:row>
    <x:row r="90">
      <x:c r="A90" s="62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</x:row>
    <x:row r="91">
      <x:c r="A91" s="62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</x:row>
    <x:row r="92">
      <x:c r="A92" s="62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</x:row>
    <x:row r="93">
      <x:c r="A93" s="62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</x:row>
    <x:row r="94">
      <x:c r="A94" s="62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</x:row>
    <x:row r="95">
      <x:c r="A95" s="62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</x:row>
    <x:row r="96">
      <x:c r="A96" s="62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</x:row>
    <x:row r="97">
      <x:c r="A97" s="62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</x:row>
    <x:row r="98">
      <x:c r="A98" s="62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</x:row>
    <x:row r="99">
      <x:c r="A99" s="62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</x:row>
    <x:row r="100">
      <x:c r="A100" s="62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</x:row>
    <x:row r="101">
      <x:c r="A101" s="62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</x:row>
    <x:row r="102">
      <x:c r="A102" s="62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</x:row>
    <x:row r="103">
      <x:c r="A103" s="62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</x:row>
    <x:row r="104">
      <x:c r="A104" s="62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</x:row>
  </x:sheetData>
  <x:mergeCells>
    <x:mergeCell ref="A1:N2"/>
  </x:mergeCells>
  <x:conditionalFormatting sqref="J5:M16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867c712c976e481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6" hidden="0" customWidth="1"/>
  </x:cols>
  <x:sheetData>
    <x:row r="1" ht="26" customHeight="1">
      <x:c r="A1" s="58" t="str">
        <x:v>سهم هر شرکت در بازار هر ابزار | مخرج هر ستون جداست، جمع هر سطر ۱۰۰ نیست</x:v>
      </x:c>
      <x:c r="B1" s="58"/>
      <x:c r="C1" s="58"/>
      <x:c r="D1" s="58"/>
      <x:c r="E1" s="58"/>
      <x:c r="F1" s="58"/>
      <x:c r="G1" s="58"/>
      <x:c r="H1" s="58"/>
      <x:c r="I1" s="58"/>
      <x:c r="J1" s="58"/>
      <x:c r="K1" s="58"/>
      <x:c r="L1" s="58"/>
    </x:row>
    <x:row r="2" ht="26" customHeight="1">
      <x:c r="A2" s="58"/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</x:row>
    <x:row r="4" ht="44" customHeight="1">
      <x:c r="A4" s="56" t="str">
        <x:v>دوره</x:v>
      </x:c>
      <x:c r="B4" s="56" t="str">
        <x:v>کد</x:v>
      </x:c>
      <x:c r="C4" s="56" t="str">
        <x:v>شرکت</x:v>
      </x:c>
      <x:c r="D4" s="56" t="str">
        <x:v>تعداد کارتخوان ٪</x:v>
      </x:c>
      <x:c r="E4" s="56" t="str">
        <x:v>تعداد اینترنت ٪</x:v>
      </x:c>
      <x:c r="F4" s="56" t="str">
        <x:v>تعداد USSD ٪</x:v>
      </x:c>
      <x:c r="G4" s="56" t="str">
        <x:v>تعداد موبایل ٪</x:v>
      </x:c>
      <x:c r="H4" s="56" t="str">
        <x:v>مبلغ کارتخوان ٪</x:v>
      </x:c>
      <x:c r="I4" s="56" t="str">
        <x:v>مبلغ اینترنت ٪</x:v>
      </x:c>
      <x:c r="J4" s="56" t="str">
        <x:v>مبلغ USSD ٪</x:v>
      </x:c>
      <x:c r="K4" s="56" t="str">
        <x:v>مبلغ موبایل ٪</x:v>
      </x:c>
      <x:c r="L4" s="56" t="str">
        <x:v>منبع</x:v>
      </x:c>
    </x:row>
    <x:row r="5" ht="35" customHeight="1">
      <x:c r="A5" s="60" t="str">
        <x:v>1405-05</x:v>
      </x:c>
      <x:c r="B5" s="50" t="str">
        <x:v>AP</x:v>
      </x:c>
      <x:c r="C5" s="50" t="str">
        <x:v>آسان پرداخت پرشین</x:v>
      </x:c>
      <x:c r="D5" s="16" t="n">
        <x:v>3.69</x:v>
      </x:c>
      <x:c r="E5" s="16" t="n">
        <x:v>6.42</x:v>
      </x:c>
      <x:c r="F5" s="16" t="n">
        <x:v>5.31</x:v>
      </x:c>
      <x:c r="G5" s="16" t="n">
        <x:v>87.82</x:v>
      </x:c>
      <x:c r="H5" s="16" t="n">
        <x:v>4.62</x:v>
      </x:c>
      <x:c r="I5" s="16" t="n">
        <x:v>5.91</x:v>
      </x:c>
      <x:c r="J5" s="16" t="n">
        <x:v>4.49</x:v>
      </x:c>
      <x:c r="K5" s="16" t="n">
        <x:v>63.78</x:v>
      </x:c>
      <x:c r="L5" s="50" t="str">
        <x:v>SHP-135؛ جداول ۱-۴ و ۲-۴؛ صفحات ۷۲ و ۷۴</x:v>
      </x:c>
    </x:row>
    <x:row r="6" ht="35" customHeight="1">
      <x:c r="A6" s="60" t="str">
        <x:v>1405-05</x:v>
      </x:c>
      <x:c r="B6" s="50" t="str">
        <x:v>DAM</x:v>
      </x:c>
      <x:c r="C6" s="50" t="str">
        <x:v>الکترونیک کارت دماوند</x:v>
      </x:c>
      <x:c r="D6" s="16" t="n">
        <x:v>0.23</x:v>
      </x:c>
      <x:c r="E6" s="16" t="n">
        <x:v>0.05</x:v>
      </x:c>
      <x:c r="F6" s="16" t="n">
        <x:v>0</x:v>
      </x:c>
      <x:c r="G6" s="16" t="n">
        <x:v>0</x:v>
      </x:c>
      <x:c r="H6" s="16" t="n">
        <x:v>0.21</x:v>
      </x:c>
      <x:c r="I6" s="16" t="n">
        <x:v>0</x:v>
      </x:c>
      <x:c r="J6" s="16" t="n">
        <x:v>0</x:v>
      </x:c>
      <x:c r="K6" s="16" t="n">
        <x:v>0</x:v>
      </x:c>
      <x:c r="L6" s="50" t="str">
        <x:v>SHP-135؛ جداول ۱-۴ و ۲-۴؛ صفحات ۷۲ و ۷۴</x:v>
      </x:c>
    </x:row>
    <x:row r="7" ht="35" customHeight="1">
      <x:c r="A7" s="60" t="str">
        <x:v>1405-05</x:v>
      </x:c>
      <x:c r="B7" s="50" t="str">
        <x:v>BEP</x:v>
      </x:c>
      <x:c r="C7" s="50" t="str">
        <x:v>به‌پرداخت ملت</x:v>
      </x:c>
      <x:c r="D7" s="16" t="n">
        <x:v>21.23</x:v>
      </x:c>
      <x:c r="E7" s="16" t="n">
        <x:v>47.99</x:v>
      </x:c>
      <x:c r="F7" s="16" t="n">
        <x:v>48.34</x:v>
      </x:c>
      <x:c r="G7" s="16" t="n">
        <x:v>0</x:v>
      </x:c>
      <x:c r="H7" s="16" t="n">
        <x:v>23.56</x:v>
      </x:c>
      <x:c r="I7" s="16" t="n">
        <x:v>35.66</x:v>
      </x:c>
      <x:c r="J7" s="16" t="n">
        <x:v>45.84</x:v>
      </x:c>
      <x:c r="K7" s="16" t="n">
        <x:v>0</x:v>
      </x:c>
      <x:c r="L7" s="50" t="str">
        <x:v>SHP-135؛ جداول ۱-۴ و ۲-۴؛ صفحات ۷۲ و ۷۴</x:v>
      </x:c>
    </x:row>
    <x:row r="8" ht="35" customHeight="1">
      <x:c r="A8" s="60" t="str">
        <x:v>1405-05</x:v>
      </x:c>
      <x:c r="B8" s="50" t="str">
        <x:v>SAD</x:v>
      </x:c>
      <x:c r="C8" s="50" t="str">
        <x:v>پرداخت الکترونیک سداد</x:v>
      </x:c>
      <x:c r="D8" s="16" t="n">
        <x:v>6.21</x:v>
      </x:c>
      <x:c r="E8" s="16" t="n">
        <x:v>5.16</x:v>
      </x:c>
      <x:c r="F8" s="16" t="n">
        <x:v>0.22</x:v>
      </x:c>
      <x:c r="G8" s="16" t="n">
        <x:v>2.44</x:v>
      </x:c>
      <x:c r="H8" s="16" t="n">
        <x:v>8.54</x:v>
      </x:c>
      <x:c r="I8" s="16" t="n">
        <x:v>12.98</x:v>
      </x:c>
      <x:c r="J8" s="16" t="n">
        <x:v>0.15</x:v>
      </x:c>
      <x:c r="K8" s="16" t="n">
        <x:v>19.59</x:v>
      </x:c>
      <x:c r="L8" s="50" t="str">
        <x:v>SHP-135؛ جداول ۱-۴ و ۲-۴؛ صفحات ۷۲ و ۷۴</x:v>
      </x:c>
    </x:row>
    <x:row r="9" ht="35" customHeight="1">
      <x:c r="A9" s="60" t="str">
        <x:v>1405-05</x:v>
      </x:c>
      <x:c r="B9" s="50" t="str">
        <x:v>PEP</x:v>
      </x:c>
      <x:c r="C9" s="50" t="str">
        <x:v>پرداخت الکترونیک پاسارگاد</x:v>
      </x:c>
      <x:c r="D9" s="16" t="n">
        <x:v>4.8</x:v>
      </x:c>
      <x:c r="E9" s="16" t="n">
        <x:v>2</x:v>
      </x:c>
      <x:c r="F9" s="16" t="n">
        <x:v>0</x:v>
      </x:c>
      <x:c r="G9" s="16" t="n">
        <x:v>0.63</x:v>
      </x:c>
      <x:c r="H9" s="16" t="n">
        <x:v>5.23</x:v>
      </x:c>
      <x:c r="I9" s="16" t="n">
        <x:v>5.7</x:v>
      </x:c>
      <x:c r="J9" s="16" t="n">
        <x:v>0</x:v>
      </x:c>
      <x:c r="K9" s="16" t="n">
        <x:v>7.84</x:v>
      </x:c>
      <x:c r="L9" s="50" t="str">
        <x:v>SHP-135؛ جداول ۱-۴ و ۲-۴؛ صفحات ۷۲ و ۷۴</x:v>
      </x:c>
    </x:row>
    <x:row r="10" ht="35" customHeight="1">
      <x:c r="A10" s="60" t="str">
        <x:v>1405-05</x:v>
      </x:c>
      <x:c r="B10" s="50" t="str">
        <x:v>SEP</x:v>
      </x:c>
      <x:c r="C10" s="50" t="str">
        <x:v>پرداخت الکترونیک سامان کیش</x:v>
      </x:c>
      <x:c r="D10" s="16" t="n">
        <x:v>19.79</x:v>
      </x:c>
      <x:c r="E10" s="16" t="n">
        <x:v>26.14</x:v>
      </x:c>
      <x:c r="F10" s="16" t="n">
        <x:v>24.79</x:v>
      </x:c>
      <x:c r="G10" s="16" t="n">
        <x:v>1.54</x:v>
      </x:c>
      <x:c r="H10" s="16" t="n">
        <x:v>19.21</x:v>
      </x:c>
      <x:c r="I10" s="16" t="n">
        <x:v>23.9</x:v>
      </x:c>
      <x:c r="J10" s="16" t="n">
        <x:v>25.39</x:v>
      </x:c>
      <x:c r="K10" s="16" t="n">
        <x:v>0.28</x:v>
      </x:c>
      <x:c r="L10" s="50" t="str">
        <x:v>SHP-135؛ جداول ۱-۴ و ۲-۴؛ صفحات ۷۲ و ۷۴</x:v>
      </x:c>
    </x:row>
    <x:row r="11" ht="35" customHeight="1">
      <x:c r="A11" s="60" t="str">
        <x:v>1405-05</x:v>
      </x:c>
      <x:c r="B11" s="50" t="str">
        <x:v>SPH</x:v>
      </x:c>
      <x:c r="C11" s="50" t="str">
        <x:v>پرداخت الکترونیک سپهر</x:v>
      </x:c>
      <x:c r="D11" s="16" t="n">
        <x:v>3.58</x:v>
      </x:c>
      <x:c r="E11" s="16" t="n">
        <x:v>1.47</x:v>
      </x:c>
      <x:c r="F11" s="16" t="n">
        <x:v>0</x:v>
      </x:c>
      <x:c r="G11" s="16" t="n">
        <x:v>1.92</x:v>
      </x:c>
      <x:c r="H11" s="16" t="n">
        <x:v>5.15</x:v>
      </x:c>
      <x:c r="I11" s="16" t="n">
        <x:v>1.91</x:v>
      </x:c>
      <x:c r="J11" s="16" t="n">
        <x:v>0</x:v>
      </x:c>
      <x:c r="K11" s="16" t="n">
        <x:v>6.91</x:v>
      </x:c>
      <x:c r="L11" s="50" t="str">
        <x:v>SHP-135؛ جداول ۱-۴ و ۲-۴؛ صفحات ۷۲ و ۷۴</x:v>
      </x:c>
    </x:row>
    <x:row r="12" ht="35" customHeight="1">
      <x:c r="A12" s="60" t="str">
        <x:v>1405-05</x:v>
      </x:c>
      <x:c r="B12" s="50" t="str">
        <x:v>NOV</x:v>
      </x:c>
      <x:c r="C12" s="50" t="str">
        <x:v>پرداخت نوین آرین</x:v>
      </x:c>
      <x:c r="D12" s="16" t="n">
        <x:v>12.2</x:v>
      </x:c>
      <x:c r="E12" s="16" t="n">
        <x:v>2.62</x:v>
      </x:c>
      <x:c r="F12" s="16" t="n">
        <x:v>0</x:v>
      </x:c>
      <x:c r="G12" s="16" t="n">
        <x:v>0</x:v>
      </x:c>
      <x:c r="H12" s="16" t="n">
        <x:v>11.86</x:v>
      </x:c>
      <x:c r="I12" s="16" t="n">
        <x:v>1.76</x:v>
      </x:c>
      <x:c r="J12" s="16" t="n">
        <x:v>0</x:v>
      </x:c>
      <x:c r="K12" s="16" t="n">
        <x:v>0</x:v>
      </x:c>
      <x:c r="L12" s="50" t="str">
        <x:v>SHP-135؛ جداول ۱-۴ و ۲-۴؛ صفحات ۷۲ و ۷۴</x:v>
      </x:c>
    </x:row>
    <x:row r="13" ht="35" customHeight="1">
      <x:c r="A13" s="60" t="str">
        <x:v>1405-05</x:v>
      </x:c>
      <x:c r="B13" s="50" t="str">
        <x:v>RTP</x:v>
      </x:c>
      <x:c r="C13" s="50" t="str">
        <x:v>تجارت الکترونیک پارسیان</x:v>
      </x:c>
      <x:c r="D13" s="16" t="n">
        <x:v>12.36</x:v>
      </x:c>
      <x:c r="E13" s="16" t="n">
        <x:v>6.07</x:v>
      </x:c>
      <x:c r="F13" s="16" t="n">
        <x:v>21.34</x:v>
      </x:c>
      <x:c r="G13" s="16" t="n">
        <x:v>5.64</x:v>
      </x:c>
      <x:c r="H13" s="16" t="n">
        <x:v>10.93</x:v>
      </x:c>
      <x:c r="I13" s="16" t="n">
        <x:v>8.97</x:v>
      </x:c>
      <x:c r="J13" s="16" t="n">
        <x:v>24.14</x:v>
      </x:c>
      <x:c r="K13" s="16" t="n">
        <x:v>1.6</x:v>
      </x:c>
      <x:c r="L13" s="50" t="str">
        <x:v>SHP-135؛ جداول ۱-۴ و ۲-۴؛ صفحات ۷۲ و ۷۴</x:v>
      </x:c>
    </x:row>
    <x:row r="14" ht="35" customHeight="1">
      <x:c r="A14" s="60" t="str">
        <x:v>1405-05</x:v>
      </x:c>
      <x:c r="B14" s="50" t="str">
        <x:v>ARV</x:v>
      </x:c>
      <x:c r="C14" s="50" t="str">
        <x:v>فراپردازان آروند امید</x:v>
      </x:c>
      <x:c r="D14" s="16" t="n">
        <x:v>8.37</x:v>
      </x:c>
      <x:c r="E14" s="16" t="n">
        <x:v>0.03</x:v>
      </x:c>
      <x:c r="F14" s="16" t="n">
        <x:v>0</x:v>
      </x:c>
      <x:c r="G14" s="16" t="n">
        <x:v>0</x:v>
      </x:c>
      <x:c r="H14" s="16" t="n">
        <x:v>1.3</x:v>
      </x:c>
      <x:c r="I14" s="16" t="n">
        <x:v>0.17</x:v>
      </x:c>
      <x:c r="J14" s="16" t="n">
        <x:v>0</x:v>
      </x:c>
      <x:c r="K14" s="16" t="n">
        <x:v>0</x:v>
      </x:c>
      <x:c r="L14" s="50" t="str">
        <x:v>SHP-135؛ جداول ۱-۴ و ۲-۴؛ صفحات ۷۲ و ۷۴</x:v>
      </x:c>
    </x:row>
    <x:row r="15" ht="35" customHeight="1">
      <x:c r="A15" s="60" t="str">
        <x:v>1405-05</x:v>
      </x:c>
      <x:c r="B15" s="50" t="str">
        <x:v>FAN</x:v>
      </x:c>
      <x:c r="C15" s="50" t="str">
        <x:v>فن‌آوا کارت</x:v>
      </x:c>
      <x:c r="D15" s="16" t="n">
        <x:v>1.92</x:v>
      </x:c>
      <x:c r="E15" s="16" t="n">
        <x:v>0.39</x:v>
      </x:c>
      <x:c r="F15" s="16" t="n">
        <x:v>0</x:v>
      </x:c>
      <x:c r="G15" s="16" t="n">
        <x:v>0</x:v>
      </x:c>
      <x:c r="H15" s="16" t="n">
        <x:v>2.24</x:v>
      </x:c>
      <x:c r="I15" s="16" t="n">
        <x:v>0.36</x:v>
      </x:c>
      <x:c r="J15" s="16" t="n">
        <x:v>0</x:v>
      </x:c>
      <x:c r="K15" s="16" t="n">
        <x:v>0</x:v>
      </x:c>
      <x:c r="L15" s="50" t="str">
        <x:v>SHP-135؛ جداول ۱-۴ و ۲-۴؛ صفحات ۷۲ و ۷۴</x:v>
      </x:c>
    </x:row>
    <x:row r="16" ht="35" customHeight="1">
      <x:c r="A16" s="60" t="str">
        <x:v>1405-05</x:v>
      </x:c>
      <x:c r="B16" s="50" t="str">
        <x:v>KISH</x:v>
      </x:c>
      <x:c r="C16" s="50" t="str">
        <x:v>کارت اعتباری ایران کیش</x:v>
      </x:c>
      <x:c r="D16" s="16" t="n">
        <x:v>5.62</x:v>
      </x:c>
      <x:c r="E16" s="16" t="n">
        <x:v>1.65</x:v>
      </x:c>
      <x:c r="F16" s="16" t="n">
        <x:v>0</x:v>
      </x:c>
      <x:c r="G16" s="16" t="n">
        <x:v>0</x:v>
      </x:c>
      <x:c r="H16" s="16" t="n">
        <x:v>7.15</x:v>
      </x:c>
      <x:c r="I16" s="16" t="n">
        <x:v>2.66</x:v>
      </x:c>
      <x:c r="J16" s="16" t="n">
        <x:v>0</x:v>
      </x:c>
      <x:c r="K16" s="16" t="n">
        <x:v>0</x:v>
      </x:c>
      <x:c r="L16" s="50" t="str">
        <x:v>SHP-135؛ جداول ۱-۴ و ۲-۴؛ صفحات ۷۲ و ۷۴</x:v>
      </x:c>
    </x:row>
    <x:row r="17" ht="35" customHeight="1">
      <x:c r="A17" s="60" t="str">
        <x:v>1405-06</x:v>
      </x:c>
      <x:c r="B17" s="50" t="str">
        <x:v>AP</x:v>
      </x:c>
      <x:c r="C17" s="50" t="str">
        <x:v>آسان پرداخت پرشین</x:v>
      </x:c>
      <x:c r="D17" s="16" t="n">
        <x:v>3.65</x:v>
      </x:c>
      <x:c r="E17" s="16" t="n">
        <x:v>6.52</x:v>
      </x:c>
      <x:c r="F17" s="16" t="n">
        <x:v>5.23</x:v>
      </x:c>
      <x:c r="G17" s="16" t="n">
        <x:v>77.62</x:v>
      </x:c>
      <x:c r="H17" s="16" t="n">
        <x:v>4.46</x:v>
      </x:c>
      <x:c r="I17" s="16" t="n">
        <x:v>6.53</x:v>
      </x:c>
      <x:c r="J17" s="16" t="n">
        <x:v>4.48</x:v>
      </x:c>
      <x:c r="K17" s="16" t="n">
        <x:v>47.15</x:v>
      </x:c>
      <x:c r="L17" s="50" t="str">
        <x:v>SHP-135؛ جداول ۱-۴ و ۲-۴؛ صفحات ۷۲ و ۷۴</x:v>
      </x:c>
    </x:row>
    <x:row r="18" ht="35" customHeight="1">
      <x:c r="A18" s="60" t="str">
        <x:v>1405-06</x:v>
      </x:c>
      <x:c r="B18" s="50" t="str">
        <x:v>DAM</x:v>
      </x:c>
      <x:c r="C18" s="50" t="str">
        <x:v>الکترونیک کارت دماوند</x:v>
      </x:c>
      <x:c r="D18" s="16" t="n">
        <x:v>0.24</x:v>
      </x:c>
      <x:c r="E18" s="16" t="n">
        <x:v>0.14</x:v>
      </x:c>
      <x:c r="F18" s="16" t="n">
        <x:v>0</x:v>
      </x:c>
      <x:c r="G18" s="16" t="n">
        <x:v>0</x:v>
      </x:c>
      <x:c r="H18" s="16" t="n">
        <x:v>0.22</x:v>
      </x:c>
      <x:c r="I18" s="16" t="n">
        <x:v>0.02</x:v>
      </x:c>
      <x:c r="J18" s="16" t="n">
        <x:v>0</x:v>
      </x:c>
      <x:c r="K18" s="16" t="n">
        <x:v>0</x:v>
      </x:c>
      <x:c r="L18" s="50" t="str">
        <x:v>SHP-135؛ جداول ۱-۴ و ۲-۴؛ صفحات ۷۲ و ۷۴</x:v>
      </x:c>
    </x:row>
    <x:row r="19" ht="35" customHeight="1">
      <x:c r="A19" s="60" t="str">
        <x:v>1405-06</x:v>
      </x:c>
      <x:c r="B19" s="50" t="str">
        <x:v>BEP</x:v>
      </x:c>
      <x:c r="C19" s="50" t="str">
        <x:v>به‌پرداخت ملت</x:v>
      </x:c>
      <x:c r="D19" s="16" t="n">
        <x:v>20.95</x:v>
      </x:c>
      <x:c r="E19" s="16" t="n">
        <x:v>46.93</x:v>
      </x:c>
      <x:c r="F19" s="16" t="n">
        <x:v>48.37</x:v>
      </x:c>
      <x:c r="G19" s="16" t="n">
        <x:v>0</x:v>
      </x:c>
      <x:c r="H19" s="16" t="n">
        <x:v>23.2</x:v>
      </x:c>
      <x:c r="I19" s="16" t="n">
        <x:v>36.22</x:v>
      </x:c>
      <x:c r="J19" s="16" t="n">
        <x:v>46.26</x:v>
      </x:c>
      <x:c r="K19" s="16" t="n">
        <x:v>0</x:v>
      </x:c>
      <x:c r="L19" s="50" t="str">
        <x:v>SHP-135؛ جداول ۱-۴ و ۲-۴؛ صفحات ۷۲ و ۷۴</x:v>
      </x:c>
    </x:row>
    <x:row r="20" ht="35" customHeight="1">
      <x:c r="A20" s="60" t="str">
        <x:v>1405-06</x:v>
      </x:c>
      <x:c r="B20" s="50" t="str">
        <x:v>SAD</x:v>
      </x:c>
      <x:c r="C20" s="50" t="str">
        <x:v>پرداخت الکترونیک سداد</x:v>
      </x:c>
      <x:c r="D20" s="16" t="n">
        <x:v>6.56</x:v>
      </x:c>
      <x:c r="E20" s="16" t="n">
        <x:v>4.92</x:v>
      </x:c>
      <x:c r="F20" s="16" t="n">
        <x:v>0.23</x:v>
      </x:c>
      <x:c r="G20" s="16" t="n">
        <x:v>2.14</x:v>
      </x:c>
      <x:c r="H20" s="16" t="n">
        <x:v>9.55</x:v>
      </x:c>
      <x:c r="I20" s="16" t="n">
        <x:v>11.4</x:v>
      </x:c>
      <x:c r="J20" s="16" t="n">
        <x:v>0.18</x:v>
      </x:c>
      <x:c r="K20" s="16" t="n">
        <x:v>28.3</x:v>
      </x:c>
      <x:c r="L20" s="50" t="str">
        <x:v>SHP-135؛ جداول ۱-۴ و ۲-۴؛ صفحات ۷۲ و ۷۴</x:v>
      </x:c>
    </x:row>
    <x:row r="21" ht="35" customHeight="1">
      <x:c r="A21" s="60" t="str">
        <x:v>1405-06</x:v>
      </x:c>
      <x:c r="B21" s="50" t="str">
        <x:v>PEP</x:v>
      </x:c>
      <x:c r="C21" s="50" t="str">
        <x:v>پرداخت الکترونیک پاسارگاد</x:v>
      </x:c>
      <x:c r="D21" s="16" t="n">
        <x:v>4.79</x:v>
      </x:c>
      <x:c r="E21" s="16" t="n">
        <x:v>2.02</x:v>
      </x:c>
      <x:c r="F21" s="16" t="n">
        <x:v>0</x:v>
      </x:c>
      <x:c r="G21" s="16" t="n">
        <x:v>0.53</x:v>
      </x:c>
      <x:c r="H21" s="16" t="n">
        <x:v>5.24</x:v>
      </x:c>
      <x:c r="I21" s="16" t="n">
        <x:v>5.51</x:v>
      </x:c>
      <x:c r="J21" s="16" t="n">
        <x:v>0</x:v>
      </x:c>
      <x:c r="K21" s="16" t="n">
        <x:v>5.58</x:v>
      </x:c>
      <x:c r="L21" s="50" t="str">
        <x:v>SHP-135؛ جداول ۱-۴ و ۲-۴؛ صفحات ۷۲ و ۷۴</x:v>
      </x:c>
    </x:row>
    <x:row r="22" ht="35" customHeight="1">
      <x:c r="A22" s="60" t="str">
        <x:v>1405-06</x:v>
      </x:c>
      <x:c r="B22" s="50" t="str">
        <x:v>SEP</x:v>
      </x:c>
      <x:c r="C22" s="50" t="str">
        <x:v>پرداخت الکترونیک سامان کیش</x:v>
      </x:c>
      <x:c r="D22" s="16" t="n">
        <x:v>19.51</x:v>
      </x:c>
      <x:c r="E22" s="16" t="n">
        <x:v>27.46</x:v>
      </x:c>
      <x:c r="F22" s="16" t="n">
        <x:v>21.97</x:v>
      </x:c>
      <x:c r="G22" s="16" t="n">
        <x:v>1.45</x:v>
      </x:c>
      <x:c r="H22" s="16" t="n">
        <x:v>18.43</x:v>
      </x:c>
      <x:c r="I22" s="16" t="n">
        <x:v>24.06</x:v>
      </x:c>
      <x:c r="J22" s="16" t="n">
        <x:v>21.4</x:v>
      </x:c>
      <x:c r="K22" s="16" t="n">
        <x:v>0.26</x:v>
      </x:c>
      <x:c r="L22" s="50" t="str">
        <x:v>SHP-135؛ جداول ۱-۴ و ۲-۴؛ صفحات ۷۲ و ۷۴</x:v>
      </x:c>
    </x:row>
    <x:row r="23" ht="35" customHeight="1">
      <x:c r="A23" s="60" t="str">
        <x:v>1405-06</x:v>
      </x:c>
      <x:c r="B23" s="50" t="str">
        <x:v>SPH</x:v>
      </x:c>
      <x:c r="C23" s="50" t="str">
        <x:v>پرداخت الکترونیک سپهر</x:v>
      </x:c>
      <x:c r="D23" s="16" t="n">
        <x:v>3.73</x:v>
      </x:c>
      <x:c r="E23" s="16" t="n">
        <x:v>1.15</x:v>
      </x:c>
      <x:c r="F23" s="16" t="n">
        <x:v>0</x:v>
      </x:c>
      <x:c r="G23" s="16" t="n">
        <x:v>12.31</x:v>
      </x:c>
      <x:c r="H23" s="16" t="n">
        <x:v>5.46</x:v>
      </x:c>
      <x:c r="I23" s="16" t="n">
        <x:v>1.66</x:v>
      </x:c>
      <x:c r="J23" s="16" t="n">
        <x:v>0</x:v>
      </x:c>
      <x:c r="K23" s="16" t="n">
        <x:v>15.68</x:v>
      </x:c>
      <x:c r="L23" s="50" t="str">
        <x:v>SHP-135؛ جداول ۱-۴ و ۲-۴؛ صفحات ۷۲ و ۷۴</x:v>
      </x:c>
    </x:row>
    <x:row r="24" ht="35" customHeight="1">
      <x:c r="A24" s="60" t="str">
        <x:v>1405-06</x:v>
      </x:c>
      <x:c r="B24" s="50" t="str">
        <x:v>NOV</x:v>
      </x:c>
      <x:c r="C24" s="50" t="str">
        <x:v>پرداخت نوین آرین</x:v>
      </x:c>
      <x:c r="D24" s="16" t="n">
        <x:v>12.36</x:v>
      </x:c>
      <x:c r="E24" s="16" t="n">
        <x:v>2.42</x:v>
      </x:c>
      <x:c r="F24" s="16" t="n">
        <x:v>0</x:v>
      </x:c>
      <x:c r="G24" s="16" t="n">
        <x:v>0</x:v>
      </x:c>
      <x:c r="H24" s="16" t="n">
        <x:v>11.88</x:v>
      </x:c>
      <x:c r="I24" s="16" t="n">
        <x:v>1.67</x:v>
      </x:c>
      <x:c r="J24" s="16" t="n">
        <x:v>0</x:v>
      </x:c>
      <x:c r="K24" s="16" t="n">
        <x:v>0</x:v>
      </x:c>
      <x:c r="L24" s="50" t="str">
        <x:v>SHP-135؛ جداول ۱-۴ و ۲-۴؛ صفحات ۷۲ و ۷۴</x:v>
      </x:c>
    </x:row>
    <x:row r="25" ht="35" customHeight="1">
      <x:c r="A25" s="60" t="str">
        <x:v>1405-06</x:v>
      </x:c>
      <x:c r="B25" s="50" t="str">
        <x:v>RTP</x:v>
      </x:c>
      <x:c r="C25" s="50" t="str">
        <x:v>تجارت الکترونیک پارسیان</x:v>
      </x:c>
      <x:c r="D25" s="16" t="n">
        <x:v>12.31</x:v>
      </x:c>
      <x:c r="E25" s="16" t="n">
        <x:v>6.74</x:v>
      </x:c>
      <x:c r="F25" s="16" t="n">
        <x:v>24.2</x:v>
      </x:c>
      <x:c r="G25" s="16" t="n">
        <x:v>5.94</x:v>
      </x:c>
      <x:c r="H25" s="16" t="n">
        <x:v>10.71</x:v>
      </x:c>
      <x:c r="I25" s="16" t="n">
        <x:v>10.34</x:v>
      </x:c>
      <x:c r="J25" s="16" t="n">
        <x:v>27.69</x:v>
      </x:c>
      <x:c r="K25" s="16" t="n">
        <x:v>3.02</x:v>
      </x:c>
      <x:c r="L25" s="50" t="str">
        <x:v>SHP-135؛ جداول ۱-۴ و ۲-۴؛ صفحات ۷۲ و ۷۴</x:v>
      </x:c>
    </x:row>
    <x:row r="26" ht="35" customHeight="1">
      <x:c r="A26" s="60" t="str">
        <x:v>1405-06</x:v>
      </x:c>
      <x:c r="B26" s="50" t="str">
        <x:v>ARV</x:v>
      </x:c>
      <x:c r="C26" s="50" t="str">
        <x:v>فراپردازان آروند امید</x:v>
      </x:c>
      <x:c r="D26" s="16" t="n">
        <x:v>8.27</x:v>
      </x:c>
      <x:c r="E26" s="16" t="n">
        <x:v>0.07</x:v>
      </x:c>
      <x:c r="F26" s="16" t="n">
        <x:v>0</x:v>
      </x:c>
      <x:c r="G26" s="16" t="n">
        <x:v>0</x:v>
      </x:c>
      <x:c r="H26" s="16" t="n">
        <x:v>1.25</x:v>
      </x:c>
      <x:c r="I26" s="16" t="n">
        <x:v>0.2</x:v>
      </x:c>
      <x:c r="J26" s="16" t="n">
        <x:v>0</x:v>
      </x:c>
      <x:c r="K26" s="16" t="n">
        <x:v>0</x:v>
      </x:c>
      <x:c r="L26" s="50" t="str">
        <x:v>SHP-135؛ جداول ۱-۴ و ۲-۴؛ صفحات ۷۲ و ۷۴</x:v>
      </x:c>
    </x:row>
    <x:row r="27" ht="35" customHeight="1">
      <x:c r="A27" s="60" t="str">
        <x:v>1405-06</x:v>
      </x:c>
      <x:c r="B27" s="50" t="str">
        <x:v>FAN</x:v>
      </x:c>
      <x:c r="C27" s="50" t="str">
        <x:v>فن‌آوا کارت</x:v>
      </x:c>
      <x:c r="D27" s="16" t="n">
        <x:v>1.85</x:v>
      </x:c>
      <x:c r="E27" s="16" t="n">
        <x:v>0.4</x:v>
      </x:c>
      <x:c r="F27" s="16" t="n">
        <x:v>0</x:v>
      </x:c>
      <x:c r="G27" s="16" t="n">
        <x:v>0</x:v>
      </x:c>
      <x:c r="H27" s="16" t="n">
        <x:v>2.22</x:v>
      </x:c>
      <x:c r="I27" s="16" t="n">
        <x:v>0.31</x:v>
      </x:c>
      <x:c r="J27" s="16" t="n">
        <x:v>0</x:v>
      </x:c>
      <x:c r="K27" s="16" t="n">
        <x:v>0</x:v>
      </x:c>
      <x:c r="L27" s="50" t="str">
        <x:v>SHP-135؛ جداول ۱-۴ و ۲-۴؛ صفحات ۷۲ و ۷۴</x:v>
      </x:c>
    </x:row>
    <x:row r="28" ht="35" customHeight="1">
      <x:c r="A28" s="60" t="str">
        <x:v>1405-06</x:v>
      </x:c>
      <x:c r="B28" s="50" t="str">
        <x:v>KISH</x:v>
      </x:c>
      <x:c r="C28" s="50" t="str">
        <x:v>کارت اعتباری ایران کیش</x:v>
      </x:c>
      <x:c r="D28" s="16" t="n">
        <x:v>5.78</x:v>
      </x:c>
      <x:c r="E28" s="16" t="n">
        <x:v>1.23</x:v>
      </x:c>
      <x:c r="F28" s="16" t="n">
        <x:v>0</x:v>
      </x:c>
      <x:c r="G28" s="16" t="n">
        <x:v>0</x:v>
      </x:c>
      <x:c r="H28" s="16" t="n">
        <x:v>7.37</x:v>
      </x:c>
      <x:c r="I28" s="16" t="n">
        <x:v>2.08</x:v>
      </x:c>
      <x:c r="J28" s="16" t="n">
        <x:v>0</x:v>
      </x:c>
      <x:c r="K28" s="16" t="n">
        <x:v>0</x:v>
      </x:c>
      <x:c r="L28" s="50" t="str">
        <x:v>SHP-135؛ جداول ۱-۴ و ۲-۴؛ صفحات ۷۲ و ۷۴</x:v>
      </x:c>
    </x:row>
    <x:row r="29">
      <x:c r="A29" s="62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</x:row>
    <x:row r="30">
      <x:c r="A30" s="62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</x:row>
    <x:row r="31">
      <x:c r="A31" s="62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</x:row>
    <x:row r="32">
      <x:c r="A32" s="62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</x:row>
    <x:row r="33">
      <x:c r="A33" s="62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</x:row>
    <x:row r="34">
      <x:c r="A34" s="62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</x:row>
    <x:row r="35">
      <x:c r="A35" s="62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</x:row>
    <x:row r="36">
      <x:c r="A36" s="62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</x:row>
    <x:row r="37">
      <x:c r="A37" s="62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</x:row>
    <x:row r="38">
      <x:c r="A38" s="62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</x:row>
    <x:row r="39">
      <x:c r="A39" s="62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</x:row>
    <x:row r="40">
      <x:c r="A40" s="62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</x:row>
    <x:row r="41">
      <x:c r="A41" s="62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</x:row>
    <x:row r="42">
      <x:c r="A42" s="62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</x:row>
    <x:row r="43">
      <x:c r="A43" s="62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</x:row>
    <x:row r="44">
      <x:c r="A44" s="62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</x:row>
    <x:row r="45">
      <x:c r="A45" s="62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</x:row>
    <x:row r="46">
      <x:c r="A46" s="62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</x:row>
    <x:row r="47">
      <x:c r="A47" s="62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</x:row>
    <x:row r="48">
      <x:c r="A48" s="62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</x:row>
    <x:row r="49">
      <x:c r="A49" s="62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</x:row>
    <x:row r="50">
      <x:c r="A50" s="62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</x:row>
    <x:row r="51">
      <x:c r="A51" s="62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</x:row>
    <x:row r="52">
      <x:c r="A52" s="62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</x:row>
    <x:row r="53">
      <x:c r="A53" s="62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</x:row>
    <x:row r="54">
      <x:c r="A54" s="62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</x:row>
    <x:row r="55">
      <x:c r="A55" s="62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</x:row>
    <x:row r="56">
      <x:c r="A56" s="62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</x:row>
    <x:row r="57">
      <x:c r="A57" s="62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</x:row>
    <x:row r="58">
      <x:c r="A58" s="62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</x:row>
    <x:row r="59">
      <x:c r="A59" s="62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</x:row>
    <x:row r="60">
      <x:c r="A60" s="62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</x:row>
    <x:row r="61">
      <x:c r="A61" s="62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</x:row>
    <x:row r="62">
      <x:c r="A62" s="62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</x:row>
    <x:row r="63">
      <x:c r="A63" s="62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</x:row>
    <x:row r="64">
      <x:c r="A64" s="62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</x:row>
    <x:row r="65">
      <x:c r="A65" s="62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</x:row>
    <x:row r="66">
      <x:c r="A66" s="62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</x:row>
    <x:row r="67">
      <x:c r="A67" s="62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</x:row>
    <x:row r="68">
      <x:c r="A68" s="62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</x:row>
    <x:row r="69">
      <x:c r="A69" s="62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</x:row>
    <x:row r="70">
      <x:c r="A70" s="62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</x:row>
    <x:row r="71">
      <x:c r="A71" s="62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</x:row>
    <x:row r="72">
      <x:c r="A72" s="62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</x:row>
    <x:row r="73">
      <x:c r="A73" s="62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</x:row>
    <x:row r="74">
      <x:c r="A74" s="62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</x:row>
    <x:row r="75">
      <x:c r="A75" s="62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</x:row>
    <x:row r="76">
      <x:c r="A76" s="62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</x:row>
    <x:row r="77">
      <x:c r="A77" s="62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</x:row>
    <x:row r="78">
      <x:c r="A78" s="62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</x:row>
    <x:row r="79">
      <x:c r="A79" s="62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</x:row>
    <x:row r="80">
      <x:c r="A80" s="62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</x:row>
    <x:row r="81">
      <x:c r="A81" s="62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</x:row>
    <x:row r="82">
      <x:c r="A82" s="62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</x:row>
    <x:row r="83">
      <x:c r="A83" s="62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</x:row>
    <x:row r="84">
      <x:c r="A84" s="62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</x:row>
    <x:row r="85">
      <x:c r="A85" s="62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</x:row>
    <x:row r="86">
      <x:c r="A86" s="62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</x:row>
    <x:row r="87">
      <x:c r="A87" s="62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</x:row>
    <x:row r="88">
      <x:c r="A88" s="62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</x:row>
    <x:row r="89">
      <x:c r="A89" s="62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</x:row>
    <x:row r="90">
      <x:c r="A90" s="62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</x:row>
    <x:row r="91">
      <x:c r="A91" s="62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</x:row>
    <x:row r="92">
      <x:c r="A92" s="62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</x:row>
    <x:row r="93">
      <x:c r="A93" s="62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</x:row>
    <x:row r="94">
      <x:c r="A94" s="62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</x:row>
    <x:row r="95">
      <x:c r="A95" s="62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</x:row>
    <x:row r="96">
      <x:c r="A96" s="62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</x:row>
    <x:row r="97">
      <x:c r="A97" s="62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</x:row>
    <x:row r="98">
      <x:c r="A98" s="62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</x:row>
    <x:row r="99">
      <x:c r="A99" s="62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</x:row>
    <x:row r="100">
      <x:c r="A100" s="62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</x:row>
    <x:row r="101">
      <x:c r="A101" s="62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</x:row>
    <x:row r="102">
      <x:c r="A102" s="62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</x:row>
    <x:row r="103">
      <x:c r="A103" s="62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</x:row>
    <x:row r="104">
      <x:c r="A104" s="62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</x:row>
  </x:sheetData>
  <x:mergeCells>
    <x:mergeCell ref="A1:L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8" hidden="0" customWidth="1"/>
  </x:cols>
  <x:sheetData>
    <x:row r="1" ht="26" customHeight="1">
      <x:c r="A1" s="58" t="str">
        <x:v>سهم شرکت‌ها در بازار هر سرویس | سهم قبض و شارژ شاپرک با فروش شارژ کدال یکی نیست</x:v>
      </x:c>
      <x:c r="B1" s="58"/>
      <x:c r="C1" s="58"/>
      <x:c r="D1" s="58"/>
      <x:c r="E1" s="58"/>
      <x:c r="F1" s="58"/>
      <x:c r="G1" s="58"/>
      <x:c r="H1" s="58"/>
      <x:c r="I1" s="58"/>
    </x:row>
    <x:row r="2" ht="26" customHeight="1">
      <x:c r="A2" s="58"/>
      <x:c r="B2" s="58"/>
      <x:c r="C2" s="58"/>
      <x:c r="D2" s="58"/>
      <x:c r="E2" s="58"/>
      <x:c r="F2" s="58"/>
      <x:c r="G2" s="58"/>
      <x:c r="H2" s="58"/>
      <x:c r="I2" s="58"/>
    </x:row>
    <x:row r="4" ht="44" customHeight="1">
      <x:c r="A4" s="56" t="str">
        <x:v>دوره</x:v>
      </x:c>
      <x:c r="B4" s="56" t="str">
        <x:v>کد</x:v>
      </x:c>
      <x:c r="C4" s="56" t="str">
        <x:v>شرکت</x:v>
      </x:c>
      <x:c r="D4" s="56" t="str">
        <x:v>تعداد خرید ٪</x:v>
      </x:c>
      <x:c r="E4" s="56" t="str">
        <x:v>تعداد قبض و شارژ ٪</x:v>
      </x:c>
      <x:c r="F4" s="56" t="str">
        <x:v>تعداد مانده‌گیری ٪</x:v>
      </x:c>
      <x:c r="G4" s="56" t="str">
        <x:v>مبلغ خرید ٪</x:v>
      </x:c>
      <x:c r="H4" s="56" t="str">
        <x:v>مبلغ قبض و شارژ ٪</x:v>
      </x:c>
      <x:c r="I4" s="56" t="str">
        <x:v>منبع</x:v>
      </x:c>
    </x:row>
    <x:row r="5" ht="35" customHeight="1">
      <x:c r="A5" s="60" t="str">
        <x:v>1405-05</x:v>
      </x:c>
      <x:c r="B5" s="50" t="str">
        <x:v>AP</x:v>
      </x:c>
      <x:c r="C5" s="50" t="str">
        <x:v>آسان پرداخت پرشین</x:v>
      </x:c>
      <x:c r="D5" s="16" t="n">
        <x:v>3.92</x:v>
      </x:c>
      <x:c r="E5" s="16" t="n">
        <x:v>26.21</x:v>
      </x:c>
      <x:c r="F5" s="16" t="n">
        <x:v>9.09</x:v>
      </x:c>
      <x:c r="G5" s="16" t="n">
        <x:v>4.99</x:v>
      </x:c>
      <x:c r="H5" s="16" t="n">
        <x:v>18.84</x:v>
      </x:c>
      <x:c r="I5" s="50" t="str">
        <x:v>SHP-135؛ جداول ۳-۴ و ۴-۴؛ ص۷۶ و ۷۸</x:v>
      </x:c>
    </x:row>
    <x:row r="6" ht="35" customHeight="1">
      <x:c r="A6" s="60" t="str">
        <x:v>1405-05</x:v>
      </x:c>
      <x:c r="B6" s="50" t="str">
        <x:v>DAM</x:v>
      </x:c>
      <x:c r="C6" s="50" t="str">
        <x:v>الکترونیک کارت دماوند</x:v>
      </x:c>
      <x:c r="D6" s="16" t="n">
        <x:v>0.22</x:v>
      </x:c>
      <x:c r="E6" s="16" t="n">
        <x:v>0.05</x:v>
      </x:c>
      <x:c r="F6" s="16" t="n">
        <x:v>0.29</x:v>
      </x:c>
      <x:c r="G6" s="16" t="n">
        <x:v>0.16</x:v>
      </x:c>
      <x:c r="H6" s="16" t="n">
        <x:v>0.03</x:v>
      </x:c>
      <x:c r="I6" s="50" t="str">
        <x:v>SHP-135؛ جداول ۳-۴ و ۴-۴؛ ص۷۶ و ۷۸</x:v>
      </x:c>
    </x:row>
    <x:row r="7" ht="35" customHeight="1">
      <x:c r="A7" s="60" t="str">
        <x:v>1405-05</x:v>
      </x:c>
      <x:c r="B7" s="50" t="str">
        <x:v>BEP</x:v>
      </x:c>
      <x:c r="C7" s="50" t="str">
        <x:v>به‌پرداخت ملت</x:v>
      </x:c>
      <x:c r="D7" s="16" t="n">
        <x:v>22.92</x:v>
      </x:c>
      <x:c r="E7" s="16" t="n">
        <x:v>29.72</x:v>
      </x:c>
      <x:c r="F7" s="16" t="n">
        <x:v>17.37</x:v>
      </x:c>
      <x:c r="G7" s="16" t="n">
        <x:v>26.46</x:v>
      </x:c>
      <x:c r="H7" s="16" t="n">
        <x:v>16.63</x:v>
      </x:c>
      <x:c r="I7" s="50" t="str">
        <x:v>SHP-135؛ جداول ۳-۴ و ۴-۴؛ ص۷۶ و ۷۸</x:v>
      </x:c>
    </x:row>
    <x:row r="8" ht="35" customHeight="1">
      <x:c r="A8" s="60" t="str">
        <x:v>1405-05</x:v>
      </x:c>
      <x:c r="B8" s="50" t="str">
        <x:v>SAD</x:v>
      </x:c>
      <x:c r="C8" s="50" t="str">
        <x:v>پرداخت الکترونیک سداد</x:v>
      </x:c>
      <x:c r="D8" s="16" t="n">
        <x:v>6.12</x:v>
      </x:c>
      <x:c r="E8" s="16" t="n">
        <x:v>2.87</x:v>
      </x:c>
      <x:c r="F8" s="16" t="n">
        <x:v>6.45</x:v>
      </x:c>
      <x:c r="G8" s="16" t="n">
        <x:v>9.62</x:v>
      </x:c>
      <x:c r="H8" s="16" t="n">
        <x:v>9.45</x:v>
      </x:c>
      <x:c r="I8" s="50" t="str">
        <x:v>SHP-135؛ جداول ۳-۴ و ۴-۴؛ ص۷۶ و ۷۸</x:v>
      </x:c>
    </x:row>
    <x:row r="9" ht="35" customHeight="1">
      <x:c r="A9" s="60" t="str">
        <x:v>1405-05</x:v>
      </x:c>
      <x:c r="B9" s="50" t="str">
        <x:v>PEP</x:v>
      </x:c>
      <x:c r="C9" s="50" t="str">
        <x:v>پرداخت الکترونیک پاسارگاد</x:v>
      </x:c>
      <x:c r="D9" s="16" t="n">
        <x:v>4.48</x:v>
      </x:c>
      <x:c r="E9" s="16" t="n">
        <x:v>2.82</x:v>
      </x:c>
      <x:c r="F9" s="16" t="n">
        <x:v>6.24</x:v>
      </x:c>
      <x:c r="G9" s="16" t="n">
        <x:v>5.34</x:v>
      </x:c>
      <x:c r="H9" s="16" t="n">
        <x:v>5.4</x:v>
      </x:c>
      <x:c r="I9" s="50" t="str">
        <x:v>SHP-135؛ جداول ۳-۴ و ۴-۴؛ ص۷۶ و ۷۸</x:v>
      </x:c>
    </x:row>
    <x:row r="10" ht="35" customHeight="1">
      <x:c r="A10" s="60" t="str">
        <x:v>1405-05</x:v>
      </x:c>
      <x:c r="B10" s="50" t="str">
        <x:v>SEP</x:v>
      </x:c>
      <x:c r="C10" s="50" t="str">
        <x:v>پرداخت الکترونیک سامان کیش</x:v>
      </x:c>
      <x:c r="D10" s="16" t="n">
        <x:v>20.32</x:v>
      </x:c>
      <x:c r="E10" s="16" t="n">
        <x:v>15.78</x:v>
      </x:c>
      <x:c r="F10" s="16" t="n">
        <x:v>17.36</x:v>
      </x:c>
      <x:c r="G10" s="16" t="n">
        <x:v>20.3</x:v>
      </x:c>
      <x:c r="H10" s="16" t="n">
        <x:v>15.2</x:v>
      </x:c>
      <x:c r="I10" s="50" t="str">
        <x:v>SHP-135؛ جداول ۳-۴ و ۴-۴؛ ص۷۶ و ۷۸</x:v>
      </x:c>
    </x:row>
    <x:row r="11" ht="35" customHeight="1">
      <x:c r="A11" s="60" t="str">
        <x:v>1405-05</x:v>
      </x:c>
      <x:c r="B11" s="50" t="str">
        <x:v>SPH</x:v>
      </x:c>
      <x:c r="C11" s="50" t="str">
        <x:v>پرداخت الکترونیک سپهر</x:v>
      </x:c>
      <x:c r="D11" s="16" t="n">
        <x:v>3.41</x:v>
      </x:c>
      <x:c r="E11" s="16" t="n">
        <x:v>1.14</x:v>
      </x:c>
      <x:c r="F11" s="16" t="n">
        <x:v>4.66</x:v>
      </x:c>
      <x:c r="G11" s="16" t="n">
        <x:v>4.4</x:v>
      </x:c>
      <x:c r="H11" s="16" t="n">
        <x:v>3.17</x:v>
      </x:c>
      <x:c r="I11" s="50" t="str">
        <x:v>SHP-135؛ جداول ۳-۴ و ۴-۴؛ ص۷۶ و ۷۸</x:v>
      </x:c>
    </x:row>
    <x:row r="12" ht="35" customHeight="1">
      <x:c r="A12" s="60" t="str">
        <x:v>1405-05</x:v>
      </x:c>
      <x:c r="B12" s="50" t="str">
        <x:v>NOV</x:v>
      </x:c>
      <x:c r="C12" s="50" t="str">
        <x:v>پرداخت نوین آرین</x:v>
      </x:c>
      <x:c r="D12" s="16" t="n">
        <x:v>11.36</x:v>
      </x:c>
      <x:c r="E12" s="16" t="n">
        <x:v>4.46</x:v>
      </x:c>
      <x:c r="F12" s="16" t="n">
        <x:v>15.44</x:v>
      </x:c>
      <x:c r="G12" s="16" t="n">
        <x:v>9.47</x:v>
      </x:c>
      <x:c r="H12" s="16" t="n">
        <x:v>5.41</x:v>
      </x:c>
      <x:c r="I12" s="50" t="str">
        <x:v>SHP-135؛ جداول ۳-۴ و ۴-۴؛ ص۷۶ و ۷۸</x:v>
      </x:c>
    </x:row>
    <x:row r="13" ht="35" customHeight="1">
      <x:c r="A13" s="60" t="str">
        <x:v>1405-05</x:v>
      </x:c>
      <x:c r="B13" s="50" t="str">
        <x:v>RTP</x:v>
      </x:c>
      <x:c r="C13" s="50" t="str">
        <x:v>تجارت الکترونیک پارسیان</x:v>
      </x:c>
      <x:c r="D13" s="16" t="n">
        <x:v>11.9</x:v>
      </x:c>
      <x:c r="E13" s="16" t="n">
        <x:v>13.94</x:v>
      </x:c>
      <x:c r="F13" s="16" t="n">
        <x:v>12.89</x:v>
      </x:c>
      <x:c r="G13" s="16" t="n">
        <x:v>10.46</x:v>
      </x:c>
      <x:c r="H13" s="16" t="n">
        <x:v>9.62</x:v>
      </x:c>
      <x:c r="I13" s="50" t="str">
        <x:v>SHP-135؛ جداول ۳-۴ و ۴-۴؛ ص۷۶ و ۷۸</x:v>
      </x:c>
    </x:row>
    <x:row r="14" ht="35" customHeight="1">
      <x:c r="A14" s="60" t="str">
        <x:v>1405-05</x:v>
      </x:c>
      <x:c r="B14" s="50" t="str">
        <x:v>ARV</x:v>
      </x:c>
      <x:c r="C14" s="50" t="str">
        <x:v>فراپردازان آروند امید</x:v>
      </x:c>
      <x:c r="D14" s="16" t="n">
        <x:v>8.31</x:v>
      </x:c>
      <x:c r="E14" s="16" t="n">
        <x:v>0.19</x:v>
      </x:c>
      <x:c r="F14" s="16" t="n">
        <x:v>0.82</x:v>
      </x:c>
      <x:c r="G14" s="16" t="n">
        <x:v>1.04</x:v>
      </x:c>
      <x:c r="H14" s="16" t="n">
        <x:v>0.23</x:v>
      </x:c>
      <x:c r="I14" s="50" t="str">
        <x:v>SHP-135؛ جداول ۳-۴ و ۴-۴؛ ص۷۶ و ۷۸</x:v>
      </x:c>
    </x:row>
    <x:row r="15" ht="35" customHeight="1">
      <x:c r="A15" s="60" t="str">
        <x:v>1405-05</x:v>
      </x:c>
      <x:c r="B15" s="50" t="str">
        <x:v>FAN</x:v>
      </x:c>
      <x:c r="C15" s="50" t="str">
        <x:v>فن‌آوا کارت</x:v>
      </x:c>
      <x:c r="D15" s="16" t="n">
        <x:v>1.76</x:v>
      </x:c>
      <x:c r="E15" s="16" t="n">
        <x:v>0.63</x:v>
      </x:c>
      <x:c r="F15" s="16" t="n">
        <x:v>2.92</x:v>
      </x:c>
      <x:c r="G15" s="16" t="n">
        <x:v>1.66</x:v>
      </x:c>
      <x:c r="H15" s="16" t="n">
        <x:v>12.97</x:v>
      </x:c>
      <x:c r="I15" s="50" t="str">
        <x:v>SHP-135؛ جداول ۳-۴ و ۴-۴؛ ص۷۶ و ۷۸</x:v>
      </x:c>
    </x:row>
    <x:row r="16" ht="35" customHeight="1">
      <x:c r="A16" s="60" t="str">
        <x:v>1405-05</x:v>
      </x:c>
      <x:c r="B16" s="50" t="str">
        <x:v>KISH</x:v>
      </x:c>
      <x:c r="C16" s="50" t="str">
        <x:v>کارت اعتباری ایران کیش</x:v>
      </x:c>
      <x:c r="D16" s="16" t="n">
        <x:v>5.28</x:v>
      </x:c>
      <x:c r="E16" s="16" t="n">
        <x:v>2.18</x:v>
      </x:c>
      <x:c r="F16" s="16" t="n">
        <x:v>6.47</x:v>
      </x:c>
      <x:c r="G16" s="16" t="n">
        <x:v>6.09</x:v>
      </x:c>
      <x:c r="H16" s="16" t="n">
        <x:v>3.06</x:v>
      </x:c>
      <x:c r="I16" s="50" t="str">
        <x:v>SHP-135؛ جداول ۳-۴ و ۴-۴؛ ص۷۶ و ۷۸</x:v>
      </x:c>
    </x:row>
    <x:row r="17" ht="35" customHeight="1">
      <x:c r="A17" s="60" t="str">
        <x:v>1405-06</x:v>
      </x:c>
      <x:c r="B17" s="50" t="str">
        <x:v>AP</x:v>
      </x:c>
      <x:c r="C17" s="50" t="str">
        <x:v>آسان پرداخت پرشین</x:v>
      </x:c>
      <x:c r="D17" s="16" t="n">
        <x:v>3.86</x:v>
      </x:c>
      <x:c r="E17" s="16" t="n">
        <x:v>26.35</x:v>
      </x:c>
      <x:c r="F17" s="16" t="n">
        <x:v>8.87</x:v>
      </x:c>
      <x:c r="G17" s="16" t="n">
        <x:v>5.01</x:v>
      </x:c>
      <x:c r="H17" s="16" t="n">
        <x:v>18.12</x:v>
      </x:c>
      <x:c r="I17" s="50" t="str">
        <x:v>SHP-135؛ جداول ۳-۴ و ۴-۴؛ ص۷۶ و ۷۸</x:v>
      </x:c>
    </x:row>
    <x:row r="18" ht="35" customHeight="1">
      <x:c r="A18" s="60" t="str">
        <x:v>1405-06</x:v>
      </x:c>
      <x:c r="B18" s="50" t="str">
        <x:v>DAM</x:v>
      </x:c>
      <x:c r="C18" s="50" t="str">
        <x:v>الکترونیک کارت دماوند</x:v>
      </x:c>
      <x:c r="D18" s="16" t="n">
        <x:v>0.23</x:v>
      </x:c>
      <x:c r="E18" s="16" t="n">
        <x:v>0.05</x:v>
      </x:c>
      <x:c r="F18" s="16" t="n">
        <x:v>0.3</x:v>
      </x:c>
      <x:c r="G18" s="16" t="n">
        <x:v>0.17</x:v>
      </x:c>
      <x:c r="H18" s="16" t="n">
        <x:v>0.03</x:v>
      </x:c>
      <x:c r="I18" s="50" t="str">
        <x:v>SHP-135؛ جداول ۳-۴ و ۴-۴؛ ص۷۶ و ۷۸</x:v>
      </x:c>
    </x:row>
    <x:row r="19" ht="35" customHeight="1">
      <x:c r="A19" s="60" t="str">
        <x:v>1405-06</x:v>
      </x:c>
      <x:c r="B19" s="50" t="str">
        <x:v>BEP</x:v>
      </x:c>
      <x:c r="C19" s="50" t="str">
        <x:v>به‌پرداخت ملت</x:v>
      </x:c>
      <x:c r="D19" s="16" t="n">
        <x:v>22.48</x:v>
      </x:c>
      <x:c r="E19" s="16" t="n">
        <x:v>29.76</x:v>
      </x:c>
      <x:c r="F19" s="16" t="n">
        <x:v>17.31</x:v>
      </x:c>
      <x:c r="G19" s="16" t="n">
        <x:v>26.48</x:v>
      </x:c>
      <x:c r="H19" s="16" t="n">
        <x:v>15.37</x:v>
      </x:c>
      <x:c r="I19" s="50" t="str">
        <x:v>SHP-135؛ جداول ۳-۴ و ۴-۴؛ ص۷۶ و ۷۸</x:v>
      </x:c>
    </x:row>
    <x:row r="20" ht="35" customHeight="1">
      <x:c r="A20" s="60" t="str">
        <x:v>1405-06</x:v>
      </x:c>
      <x:c r="B20" s="50" t="str">
        <x:v>SAD</x:v>
      </x:c>
      <x:c r="C20" s="50" t="str">
        <x:v>پرداخت الکترونیک سداد</x:v>
      </x:c>
      <x:c r="D20" s="16" t="n">
        <x:v>6.43</x:v>
      </x:c>
      <x:c r="E20" s="16" t="n">
        <x:v>2.96</x:v>
      </x:c>
      <x:c r="F20" s="16" t="n">
        <x:v>6.59</x:v>
      </x:c>
      <x:c r="G20" s="16" t="n">
        <x:v>10.08</x:v>
      </x:c>
      <x:c r="H20" s="16" t="n">
        <x:v>9.99</x:v>
      </x:c>
      <x:c r="I20" s="50" t="str">
        <x:v>SHP-135؛ جداول ۳-۴ و ۴-۴؛ ص۷۶ و ۷۸</x:v>
      </x:c>
    </x:row>
    <x:row r="21" ht="35" customHeight="1">
      <x:c r="A21" s="60" t="str">
        <x:v>1405-06</x:v>
      </x:c>
      <x:c r="B21" s="50" t="str">
        <x:v>PEP</x:v>
      </x:c>
      <x:c r="C21" s="50" t="str">
        <x:v>پرداخت الکترونیک پاسارگاد</x:v>
      </x:c>
      <x:c r="D21" s="16" t="n">
        <x:v>4.48</x:v>
      </x:c>
      <x:c r="E21" s="16" t="n">
        <x:v>2.77</x:v>
      </x:c>
      <x:c r="F21" s="16" t="n">
        <x:v>6.17</x:v>
      </x:c>
      <x:c r="G21" s="16" t="n">
        <x:v>5.31</x:v>
      </x:c>
      <x:c r="H21" s="16" t="n">
        <x:v>5.17</x:v>
      </x:c>
      <x:c r="I21" s="50" t="str">
        <x:v>SHP-135؛ جداول ۳-۴ و ۴-۴؛ ص۷۶ و ۷۸</x:v>
      </x:c>
    </x:row>
    <x:row r="22" ht="35" customHeight="1">
      <x:c r="A22" s="60" t="str">
        <x:v>1405-06</x:v>
      </x:c>
      <x:c r="B22" s="50" t="str">
        <x:v>SEP</x:v>
      </x:c>
      <x:c r="C22" s="50" t="str">
        <x:v>پرداخت الکترونیک سامان کیش</x:v>
      </x:c>
      <x:c r="D22" s="16" t="n">
        <x:v>20.08</x:v>
      </x:c>
      <x:c r="E22" s="16" t="n">
        <x:v>14.57</x:v>
      </x:c>
      <x:c r="F22" s="16" t="n">
        <x:v>17.13</x:v>
      </x:c>
      <x:c r="G22" s="16" t="n">
        <x:v>19.81</x:v>
      </x:c>
      <x:c r="H22" s="16" t="n">
        <x:v>14.36</x:v>
      </x:c>
      <x:c r="I22" s="50" t="str">
        <x:v>SHP-135؛ جداول ۳-۴ و ۴-۴؛ ص۷۶ و ۷۸</x:v>
      </x:c>
    </x:row>
    <x:row r="23" ht="35" customHeight="1">
      <x:c r="A23" s="60" t="str">
        <x:v>1405-06</x:v>
      </x:c>
      <x:c r="B23" s="50" t="str">
        <x:v>SPH</x:v>
      </x:c>
      <x:c r="C23" s="50" t="str">
        <x:v>پرداخت الکترونیک سپهر</x:v>
      </x:c>
      <x:c r="D23" s="16" t="n">
        <x:v>3.72</x:v>
      </x:c>
      <x:c r="E23" s="16" t="n">
        <x:v>1.04</x:v>
      </x:c>
      <x:c r="F23" s="16" t="n">
        <x:v>4.79</x:v>
      </x:c>
      <x:c r="G23" s="16" t="n">
        <x:v>4.58</x:v>
      </x:c>
      <x:c r="H23" s="16" t="n">
        <x:v>2.41</x:v>
      </x:c>
      <x:c r="I23" s="50" t="str">
        <x:v>SHP-135؛ جداول ۳-۴ و ۴-۴؛ ص۷۶ و ۷۸</x:v>
      </x:c>
    </x:row>
    <x:row r="24" ht="35" customHeight="1">
      <x:c r="A24" s="60" t="str">
        <x:v>1405-06</x:v>
      </x:c>
      <x:c r="B24" s="50" t="str">
        <x:v>NOV</x:v>
      </x:c>
      <x:c r="C24" s="50" t="str">
        <x:v>پرداخت نوین آرین</x:v>
      </x:c>
      <x:c r="D24" s="16" t="n">
        <x:v>11.49</x:v>
      </x:c>
      <x:c r="E24" s="16" t="n">
        <x:v>4.51</x:v>
      </x:c>
      <x:c r="F24" s="16" t="n">
        <x:v>15.63</x:v>
      </x:c>
      <x:c r="G24" s="16" t="n">
        <x:v>9.33</x:v>
      </x:c>
      <x:c r="H24" s="16" t="n">
        <x:v>5.49</x:v>
      </x:c>
      <x:c r="I24" s="50" t="str">
        <x:v>SHP-135؛ جداول ۳-۴ و ۴-۴؛ ص۷۶ و ۷۸</x:v>
      </x:c>
    </x:row>
    <x:row r="25" ht="35" customHeight="1">
      <x:c r="A25" s="60" t="str">
        <x:v>1405-06</x:v>
      </x:c>
      <x:c r="B25" s="50" t="str">
        <x:v>RTP</x:v>
      </x:c>
      <x:c r="C25" s="50" t="str">
        <x:v>تجارت الکترونیک پارسیان</x:v>
      </x:c>
      <x:c r="D25" s="16" t="n">
        <x:v>11.89</x:v>
      </x:c>
      <x:c r="E25" s="16" t="n">
        <x:v>15.29</x:v>
      </x:c>
      <x:c r="F25" s="16" t="n">
        <x:v>12.9</x:v>
      </x:c>
      <x:c r="G25" s="16" t="n">
        <x:v>10.59</x:v>
      </x:c>
      <x:c r="H25" s="16" t="n">
        <x:v>11.24</x:v>
      </x:c>
      <x:c r="I25" s="50" t="str">
        <x:v>SHP-135؛ جداول ۳-۴ و ۴-۴؛ ص۷۶ و ۷۸</x:v>
      </x:c>
    </x:row>
    <x:row r="26" ht="35" customHeight="1">
      <x:c r="A26" s="60" t="str">
        <x:v>1405-06</x:v>
      </x:c>
      <x:c r="B26" s="50" t="str">
        <x:v>ARV</x:v>
      </x:c>
      <x:c r="C26" s="50" t="str">
        <x:v>فراپردازان آروند امید</x:v>
      </x:c>
      <x:c r="D26" s="16" t="n">
        <x:v>8.21</x:v>
      </x:c>
      <x:c r="E26" s="16" t="n">
        <x:v>0.18</x:v>
      </x:c>
      <x:c r="F26" s="16" t="n">
        <x:v>0.85</x:v>
      </x:c>
      <x:c r="G26" s="16" t="n">
        <x:v>0.99</x:v>
      </x:c>
      <x:c r="H26" s="16" t="n">
        <x:v>0.23</x:v>
      </x:c>
      <x:c r="I26" s="50" t="str">
        <x:v>SHP-135؛ جداول ۳-۴ و ۴-۴؛ ص۷۶ و ۷۸</x:v>
      </x:c>
    </x:row>
    <x:row r="27" ht="35" customHeight="1">
      <x:c r="A27" s="60" t="str">
        <x:v>1405-06</x:v>
      </x:c>
      <x:c r="B27" s="50" t="str">
        <x:v>FAN</x:v>
      </x:c>
      <x:c r="C27" s="50" t="str">
        <x:v>فن‌آوا کارت</x:v>
      </x:c>
      <x:c r="D27" s="16" t="n">
        <x:v>1.7</x:v>
      </x:c>
      <x:c r="E27" s="16" t="n">
        <x:v>0.57</x:v>
      </x:c>
      <x:c r="F27" s="16" t="n">
        <x:v>2.87</x:v>
      </x:c>
      <x:c r="G27" s="16" t="n">
        <x:v>1.6</x:v>
      </x:c>
      <x:c r="H27" s="16" t="n">
        <x:v>13.98</x:v>
      </x:c>
      <x:c r="I27" s="50" t="str">
        <x:v>SHP-135؛ جداول ۳-۴ و ۴-۴؛ ص۷۶ و ۷۸</x:v>
      </x:c>
    </x:row>
    <x:row r="28" ht="35" customHeight="1">
      <x:c r="A28" s="60" t="str">
        <x:v>1405-06</x:v>
      </x:c>
      <x:c r="B28" s="50" t="str">
        <x:v>KISH</x:v>
      </x:c>
      <x:c r="C28" s="50" t="str">
        <x:v>کارت اعتباری ایران کیش</x:v>
      </x:c>
      <x:c r="D28" s="16" t="n">
        <x:v>5.42</x:v>
      </x:c>
      <x:c r="E28" s="16" t="n">
        <x:v>1.94</x:v>
      </x:c>
      <x:c r="F28" s="16" t="n">
        <x:v>6.58</x:v>
      </x:c>
      <x:c r="G28" s="16" t="n">
        <x:v>6.05</x:v>
      </x:c>
      <x:c r="H28" s="16" t="n">
        <x:v>3.6</x:v>
      </x:c>
      <x:c r="I28" s="50" t="str">
        <x:v>SHP-135؛ جداول ۳-۴ و ۴-۴؛ ص۷۶ و ۷۸</x:v>
      </x:c>
    </x:row>
    <x:row r="29">
      <x:c r="A29" s="62"/>
      <x:c r="B29" s="52"/>
      <x:c r="C29" s="52"/>
      <x:c r="D29" s="52"/>
      <x:c r="E29" s="52"/>
      <x:c r="F29" s="52"/>
      <x:c r="G29" s="52"/>
      <x:c r="H29" s="52"/>
      <x:c r="I29" s="52"/>
    </x:row>
    <x:row r="30">
      <x:c r="A30" s="62"/>
      <x:c r="B30" s="52"/>
      <x:c r="C30" s="52"/>
      <x:c r="D30" s="52"/>
      <x:c r="E30" s="52"/>
      <x:c r="F30" s="52"/>
      <x:c r="G30" s="52"/>
      <x:c r="H30" s="52"/>
      <x:c r="I30" s="52"/>
    </x:row>
    <x:row r="31">
      <x:c r="A31" s="62"/>
      <x:c r="B31" s="52"/>
      <x:c r="C31" s="52"/>
      <x:c r="D31" s="52"/>
      <x:c r="E31" s="52"/>
      <x:c r="F31" s="52"/>
      <x:c r="G31" s="52"/>
      <x:c r="H31" s="52"/>
      <x:c r="I31" s="52"/>
    </x:row>
    <x:row r="32">
      <x:c r="A32" s="62"/>
      <x:c r="B32" s="52"/>
      <x:c r="C32" s="52"/>
      <x:c r="D32" s="52"/>
      <x:c r="E32" s="52"/>
      <x:c r="F32" s="52"/>
      <x:c r="G32" s="52"/>
      <x:c r="H32" s="52"/>
      <x:c r="I32" s="52"/>
    </x:row>
    <x:row r="33">
      <x:c r="A33" s="62"/>
      <x:c r="B33" s="52"/>
      <x:c r="C33" s="52"/>
      <x:c r="D33" s="52"/>
      <x:c r="E33" s="52"/>
      <x:c r="F33" s="52"/>
      <x:c r="G33" s="52"/>
      <x:c r="H33" s="52"/>
      <x:c r="I33" s="52"/>
    </x:row>
    <x:row r="34">
      <x:c r="A34" s="62"/>
      <x:c r="B34" s="52"/>
      <x:c r="C34" s="52"/>
      <x:c r="D34" s="52"/>
      <x:c r="E34" s="52"/>
      <x:c r="F34" s="52"/>
      <x:c r="G34" s="52"/>
      <x:c r="H34" s="52"/>
      <x:c r="I34" s="52"/>
    </x:row>
    <x:row r="35">
      <x:c r="A35" s="62"/>
      <x:c r="B35" s="52"/>
      <x:c r="C35" s="52"/>
      <x:c r="D35" s="52"/>
      <x:c r="E35" s="52"/>
      <x:c r="F35" s="52"/>
      <x:c r="G35" s="52"/>
      <x:c r="H35" s="52"/>
      <x:c r="I35" s="52"/>
    </x:row>
    <x:row r="36">
      <x:c r="A36" s="62"/>
      <x:c r="B36" s="52"/>
      <x:c r="C36" s="52"/>
      <x:c r="D36" s="52"/>
      <x:c r="E36" s="52"/>
      <x:c r="F36" s="52"/>
      <x:c r="G36" s="52"/>
      <x:c r="H36" s="52"/>
      <x:c r="I36" s="52"/>
    </x:row>
    <x:row r="37">
      <x:c r="A37" s="62"/>
      <x:c r="B37" s="52"/>
      <x:c r="C37" s="52"/>
      <x:c r="D37" s="52"/>
      <x:c r="E37" s="52"/>
      <x:c r="F37" s="52"/>
      <x:c r="G37" s="52"/>
      <x:c r="H37" s="52"/>
      <x:c r="I37" s="52"/>
    </x:row>
    <x:row r="38">
      <x:c r="A38" s="62"/>
      <x:c r="B38" s="52"/>
      <x:c r="C38" s="52"/>
      <x:c r="D38" s="52"/>
      <x:c r="E38" s="52"/>
      <x:c r="F38" s="52"/>
      <x:c r="G38" s="52"/>
      <x:c r="H38" s="52"/>
      <x:c r="I38" s="52"/>
    </x:row>
    <x:row r="39">
      <x:c r="A39" s="62"/>
      <x:c r="B39" s="52"/>
      <x:c r="C39" s="52"/>
      <x:c r="D39" s="52"/>
      <x:c r="E39" s="52"/>
      <x:c r="F39" s="52"/>
      <x:c r="G39" s="52"/>
      <x:c r="H39" s="52"/>
      <x:c r="I39" s="52"/>
    </x:row>
    <x:row r="40">
      <x:c r="A40" s="62"/>
      <x:c r="B40" s="52"/>
      <x:c r="C40" s="52"/>
      <x:c r="D40" s="52"/>
      <x:c r="E40" s="52"/>
      <x:c r="F40" s="52"/>
      <x:c r="G40" s="52"/>
      <x:c r="H40" s="52"/>
      <x:c r="I40" s="52"/>
    </x:row>
    <x:row r="41">
      <x:c r="A41" s="62"/>
      <x:c r="B41" s="52"/>
      <x:c r="C41" s="52"/>
      <x:c r="D41" s="52"/>
      <x:c r="E41" s="52"/>
      <x:c r="F41" s="52"/>
      <x:c r="G41" s="52"/>
      <x:c r="H41" s="52"/>
      <x:c r="I41" s="52"/>
    </x:row>
    <x:row r="42">
      <x:c r="A42" s="62"/>
      <x:c r="B42" s="52"/>
      <x:c r="C42" s="52"/>
      <x:c r="D42" s="52"/>
      <x:c r="E42" s="52"/>
      <x:c r="F42" s="52"/>
      <x:c r="G42" s="52"/>
      <x:c r="H42" s="52"/>
      <x:c r="I42" s="52"/>
    </x:row>
    <x:row r="43">
      <x:c r="A43" s="62"/>
      <x:c r="B43" s="52"/>
      <x:c r="C43" s="52"/>
      <x:c r="D43" s="52"/>
      <x:c r="E43" s="52"/>
      <x:c r="F43" s="52"/>
      <x:c r="G43" s="52"/>
      <x:c r="H43" s="52"/>
      <x:c r="I43" s="52"/>
    </x:row>
    <x:row r="44">
      <x:c r="A44" s="62"/>
      <x:c r="B44" s="52"/>
      <x:c r="C44" s="52"/>
      <x:c r="D44" s="52"/>
      <x:c r="E44" s="52"/>
      <x:c r="F44" s="52"/>
      <x:c r="G44" s="52"/>
      <x:c r="H44" s="52"/>
      <x:c r="I44" s="52"/>
    </x:row>
    <x:row r="45">
      <x:c r="A45" s="62"/>
      <x:c r="B45" s="52"/>
      <x:c r="C45" s="52"/>
      <x:c r="D45" s="52"/>
      <x:c r="E45" s="52"/>
      <x:c r="F45" s="52"/>
      <x:c r="G45" s="52"/>
      <x:c r="H45" s="52"/>
      <x:c r="I45" s="52"/>
    </x:row>
    <x:row r="46">
      <x:c r="A46" s="62"/>
      <x:c r="B46" s="52"/>
      <x:c r="C46" s="52"/>
      <x:c r="D46" s="52"/>
      <x:c r="E46" s="52"/>
      <x:c r="F46" s="52"/>
      <x:c r="G46" s="52"/>
      <x:c r="H46" s="52"/>
      <x:c r="I46" s="52"/>
    </x:row>
    <x:row r="47">
      <x:c r="A47" s="62"/>
      <x:c r="B47" s="52"/>
      <x:c r="C47" s="52"/>
      <x:c r="D47" s="52"/>
      <x:c r="E47" s="52"/>
      <x:c r="F47" s="52"/>
      <x:c r="G47" s="52"/>
      <x:c r="H47" s="52"/>
      <x:c r="I47" s="52"/>
    </x:row>
    <x:row r="48">
      <x:c r="A48" s="62"/>
      <x:c r="B48" s="52"/>
      <x:c r="C48" s="52"/>
      <x:c r="D48" s="52"/>
      <x:c r="E48" s="52"/>
      <x:c r="F48" s="52"/>
      <x:c r="G48" s="52"/>
      <x:c r="H48" s="52"/>
      <x:c r="I48" s="52"/>
    </x:row>
    <x:row r="49">
      <x:c r="A49" s="62"/>
      <x:c r="B49" s="52"/>
      <x:c r="C49" s="52"/>
      <x:c r="D49" s="52"/>
      <x:c r="E49" s="52"/>
      <x:c r="F49" s="52"/>
      <x:c r="G49" s="52"/>
      <x:c r="H49" s="52"/>
      <x:c r="I49" s="52"/>
    </x:row>
    <x:row r="50">
      <x:c r="A50" s="62"/>
      <x:c r="B50" s="52"/>
      <x:c r="C50" s="52"/>
      <x:c r="D50" s="52"/>
      <x:c r="E50" s="52"/>
      <x:c r="F50" s="52"/>
      <x:c r="G50" s="52"/>
      <x:c r="H50" s="52"/>
      <x:c r="I50" s="52"/>
    </x:row>
    <x:row r="51">
      <x:c r="A51" s="62"/>
      <x:c r="B51" s="52"/>
      <x:c r="C51" s="52"/>
      <x:c r="D51" s="52"/>
      <x:c r="E51" s="52"/>
      <x:c r="F51" s="52"/>
      <x:c r="G51" s="52"/>
      <x:c r="H51" s="52"/>
      <x:c r="I51" s="52"/>
    </x:row>
    <x:row r="52">
      <x:c r="A52" s="62"/>
      <x:c r="B52" s="52"/>
      <x:c r="C52" s="52"/>
      <x:c r="D52" s="52"/>
      <x:c r="E52" s="52"/>
      <x:c r="F52" s="52"/>
      <x:c r="G52" s="52"/>
      <x:c r="H52" s="52"/>
      <x:c r="I52" s="52"/>
    </x:row>
    <x:row r="53">
      <x:c r="A53" s="62"/>
      <x:c r="B53" s="52"/>
      <x:c r="C53" s="52"/>
      <x:c r="D53" s="52"/>
      <x:c r="E53" s="52"/>
      <x:c r="F53" s="52"/>
      <x:c r="G53" s="52"/>
      <x:c r="H53" s="52"/>
      <x:c r="I53" s="52"/>
    </x:row>
    <x:row r="54">
      <x:c r="A54" s="62"/>
      <x:c r="B54" s="52"/>
      <x:c r="C54" s="52"/>
      <x:c r="D54" s="52"/>
      <x:c r="E54" s="52"/>
      <x:c r="F54" s="52"/>
      <x:c r="G54" s="52"/>
      <x:c r="H54" s="52"/>
      <x:c r="I54" s="52"/>
    </x:row>
    <x:row r="55">
      <x:c r="A55" s="62"/>
      <x:c r="B55" s="52"/>
      <x:c r="C55" s="52"/>
      <x:c r="D55" s="52"/>
      <x:c r="E55" s="52"/>
      <x:c r="F55" s="52"/>
      <x:c r="G55" s="52"/>
      <x:c r="H55" s="52"/>
      <x:c r="I55" s="52"/>
    </x:row>
    <x:row r="56">
      <x:c r="A56" s="62"/>
      <x:c r="B56" s="52"/>
      <x:c r="C56" s="52"/>
      <x:c r="D56" s="52"/>
      <x:c r="E56" s="52"/>
      <x:c r="F56" s="52"/>
      <x:c r="G56" s="52"/>
      <x:c r="H56" s="52"/>
      <x:c r="I56" s="52"/>
    </x:row>
    <x:row r="57">
      <x:c r="A57" s="62"/>
      <x:c r="B57" s="52"/>
      <x:c r="C57" s="52"/>
      <x:c r="D57" s="52"/>
      <x:c r="E57" s="52"/>
      <x:c r="F57" s="52"/>
      <x:c r="G57" s="52"/>
      <x:c r="H57" s="52"/>
      <x:c r="I57" s="52"/>
    </x:row>
    <x:row r="58">
      <x:c r="A58" s="62"/>
      <x:c r="B58" s="52"/>
      <x:c r="C58" s="52"/>
      <x:c r="D58" s="52"/>
      <x:c r="E58" s="52"/>
      <x:c r="F58" s="52"/>
      <x:c r="G58" s="52"/>
      <x:c r="H58" s="52"/>
      <x:c r="I58" s="52"/>
    </x:row>
    <x:row r="59">
      <x:c r="A59" s="62"/>
      <x:c r="B59" s="52"/>
      <x:c r="C59" s="52"/>
      <x:c r="D59" s="52"/>
      <x:c r="E59" s="52"/>
      <x:c r="F59" s="52"/>
      <x:c r="G59" s="52"/>
      <x:c r="H59" s="52"/>
      <x:c r="I59" s="52"/>
    </x:row>
    <x:row r="60">
      <x:c r="A60" s="62"/>
      <x:c r="B60" s="52"/>
      <x:c r="C60" s="52"/>
      <x:c r="D60" s="52"/>
      <x:c r="E60" s="52"/>
      <x:c r="F60" s="52"/>
      <x:c r="G60" s="52"/>
      <x:c r="H60" s="52"/>
      <x:c r="I60" s="52"/>
    </x:row>
    <x:row r="61">
      <x:c r="A61" s="62"/>
      <x:c r="B61" s="52"/>
      <x:c r="C61" s="52"/>
      <x:c r="D61" s="52"/>
      <x:c r="E61" s="52"/>
      <x:c r="F61" s="52"/>
      <x:c r="G61" s="52"/>
      <x:c r="H61" s="52"/>
      <x:c r="I61" s="52"/>
    </x:row>
    <x:row r="62">
      <x:c r="A62" s="62"/>
      <x:c r="B62" s="52"/>
      <x:c r="C62" s="52"/>
      <x:c r="D62" s="52"/>
      <x:c r="E62" s="52"/>
      <x:c r="F62" s="52"/>
      <x:c r="G62" s="52"/>
      <x:c r="H62" s="52"/>
      <x:c r="I62" s="52"/>
    </x:row>
    <x:row r="63">
      <x:c r="A63" s="62"/>
      <x:c r="B63" s="52"/>
      <x:c r="C63" s="52"/>
      <x:c r="D63" s="52"/>
      <x:c r="E63" s="52"/>
      <x:c r="F63" s="52"/>
      <x:c r="G63" s="52"/>
      <x:c r="H63" s="52"/>
      <x:c r="I63" s="52"/>
    </x:row>
    <x:row r="64">
      <x:c r="A64" s="62"/>
      <x:c r="B64" s="52"/>
      <x:c r="C64" s="52"/>
      <x:c r="D64" s="52"/>
      <x:c r="E64" s="52"/>
      <x:c r="F64" s="52"/>
      <x:c r="G64" s="52"/>
      <x:c r="H64" s="52"/>
      <x:c r="I64" s="52"/>
    </x:row>
    <x:row r="65">
      <x:c r="A65" s="62"/>
      <x:c r="B65" s="52"/>
      <x:c r="C65" s="52"/>
      <x:c r="D65" s="52"/>
      <x:c r="E65" s="52"/>
      <x:c r="F65" s="52"/>
      <x:c r="G65" s="52"/>
      <x:c r="H65" s="52"/>
      <x:c r="I65" s="52"/>
    </x:row>
    <x:row r="66">
      <x:c r="A66" s="62"/>
      <x:c r="B66" s="52"/>
      <x:c r="C66" s="52"/>
      <x:c r="D66" s="52"/>
      <x:c r="E66" s="52"/>
      <x:c r="F66" s="52"/>
      <x:c r="G66" s="52"/>
      <x:c r="H66" s="52"/>
      <x:c r="I66" s="52"/>
    </x:row>
    <x:row r="67">
      <x:c r="A67" s="62"/>
      <x:c r="B67" s="52"/>
      <x:c r="C67" s="52"/>
      <x:c r="D67" s="52"/>
      <x:c r="E67" s="52"/>
      <x:c r="F67" s="52"/>
      <x:c r="G67" s="52"/>
      <x:c r="H67" s="52"/>
      <x:c r="I67" s="52"/>
    </x:row>
    <x:row r="68">
      <x:c r="A68" s="62"/>
      <x:c r="B68" s="52"/>
      <x:c r="C68" s="52"/>
      <x:c r="D68" s="52"/>
      <x:c r="E68" s="52"/>
      <x:c r="F68" s="52"/>
      <x:c r="G68" s="52"/>
      <x:c r="H68" s="52"/>
      <x:c r="I68" s="52"/>
    </x:row>
    <x:row r="69">
      <x:c r="A69" s="62"/>
      <x:c r="B69" s="52"/>
      <x:c r="C69" s="52"/>
      <x:c r="D69" s="52"/>
      <x:c r="E69" s="52"/>
      <x:c r="F69" s="52"/>
      <x:c r="G69" s="52"/>
      <x:c r="H69" s="52"/>
      <x:c r="I69" s="52"/>
    </x:row>
    <x:row r="70">
      <x:c r="A70" s="62"/>
      <x:c r="B70" s="52"/>
      <x:c r="C70" s="52"/>
      <x:c r="D70" s="52"/>
      <x:c r="E70" s="52"/>
      <x:c r="F70" s="52"/>
      <x:c r="G70" s="52"/>
      <x:c r="H70" s="52"/>
      <x:c r="I70" s="52"/>
    </x:row>
    <x:row r="71">
      <x:c r="A71" s="62"/>
      <x:c r="B71" s="52"/>
      <x:c r="C71" s="52"/>
      <x:c r="D71" s="52"/>
      <x:c r="E71" s="52"/>
      <x:c r="F71" s="52"/>
      <x:c r="G71" s="52"/>
      <x:c r="H71" s="52"/>
      <x:c r="I71" s="52"/>
    </x:row>
    <x:row r="72">
      <x:c r="A72" s="62"/>
      <x:c r="B72" s="52"/>
      <x:c r="C72" s="52"/>
      <x:c r="D72" s="52"/>
      <x:c r="E72" s="52"/>
      <x:c r="F72" s="52"/>
      <x:c r="G72" s="52"/>
      <x:c r="H72" s="52"/>
      <x:c r="I72" s="52"/>
    </x:row>
    <x:row r="73">
      <x:c r="A73" s="62"/>
      <x:c r="B73" s="52"/>
      <x:c r="C73" s="52"/>
      <x:c r="D73" s="52"/>
      <x:c r="E73" s="52"/>
      <x:c r="F73" s="52"/>
      <x:c r="G73" s="52"/>
      <x:c r="H73" s="52"/>
      <x:c r="I73" s="52"/>
    </x:row>
    <x:row r="74">
      <x:c r="A74" s="62"/>
      <x:c r="B74" s="52"/>
      <x:c r="C74" s="52"/>
      <x:c r="D74" s="52"/>
      <x:c r="E74" s="52"/>
      <x:c r="F74" s="52"/>
      <x:c r="G74" s="52"/>
      <x:c r="H74" s="52"/>
      <x:c r="I74" s="52"/>
    </x:row>
    <x:row r="75">
      <x:c r="A75" s="62"/>
      <x:c r="B75" s="52"/>
      <x:c r="C75" s="52"/>
      <x:c r="D75" s="52"/>
      <x:c r="E75" s="52"/>
      <x:c r="F75" s="52"/>
      <x:c r="G75" s="52"/>
      <x:c r="H75" s="52"/>
      <x:c r="I75" s="52"/>
    </x:row>
    <x:row r="76">
      <x:c r="A76" s="62"/>
      <x:c r="B76" s="52"/>
      <x:c r="C76" s="52"/>
      <x:c r="D76" s="52"/>
      <x:c r="E76" s="52"/>
      <x:c r="F76" s="52"/>
      <x:c r="G76" s="52"/>
      <x:c r="H76" s="52"/>
      <x:c r="I76" s="52"/>
    </x:row>
    <x:row r="77">
      <x:c r="A77" s="62"/>
      <x:c r="B77" s="52"/>
      <x:c r="C77" s="52"/>
      <x:c r="D77" s="52"/>
      <x:c r="E77" s="52"/>
      <x:c r="F77" s="52"/>
      <x:c r="G77" s="52"/>
      <x:c r="H77" s="52"/>
      <x:c r="I77" s="52"/>
    </x:row>
    <x:row r="78">
      <x:c r="A78" s="62"/>
      <x:c r="B78" s="52"/>
      <x:c r="C78" s="52"/>
      <x:c r="D78" s="52"/>
      <x:c r="E78" s="52"/>
      <x:c r="F78" s="52"/>
      <x:c r="G78" s="52"/>
      <x:c r="H78" s="52"/>
      <x:c r="I78" s="52"/>
    </x:row>
    <x:row r="79">
      <x:c r="A79" s="62"/>
      <x:c r="B79" s="52"/>
      <x:c r="C79" s="52"/>
      <x:c r="D79" s="52"/>
      <x:c r="E79" s="52"/>
      <x:c r="F79" s="52"/>
      <x:c r="G79" s="52"/>
      <x:c r="H79" s="52"/>
      <x:c r="I79" s="52"/>
    </x:row>
    <x:row r="80">
      <x:c r="A80" s="62"/>
      <x:c r="B80" s="52"/>
      <x:c r="C80" s="52"/>
      <x:c r="D80" s="52"/>
      <x:c r="E80" s="52"/>
      <x:c r="F80" s="52"/>
      <x:c r="G80" s="52"/>
      <x:c r="H80" s="52"/>
      <x:c r="I80" s="52"/>
    </x:row>
    <x:row r="81">
      <x:c r="A81" s="62"/>
      <x:c r="B81" s="52"/>
      <x:c r="C81" s="52"/>
      <x:c r="D81" s="52"/>
      <x:c r="E81" s="52"/>
      <x:c r="F81" s="52"/>
      <x:c r="G81" s="52"/>
      <x:c r="H81" s="52"/>
      <x:c r="I81" s="52"/>
    </x:row>
    <x:row r="82">
      <x:c r="A82" s="62"/>
      <x:c r="B82" s="52"/>
      <x:c r="C82" s="52"/>
      <x:c r="D82" s="52"/>
      <x:c r="E82" s="52"/>
      <x:c r="F82" s="52"/>
      <x:c r="G82" s="52"/>
      <x:c r="H82" s="52"/>
      <x:c r="I82" s="52"/>
    </x:row>
    <x:row r="83">
      <x:c r="A83" s="62"/>
      <x:c r="B83" s="52"/>
      <x:c r="C83" s="52"/>
      <x:c r="D83" s="52"/>
      <x:c r="E83" s="52"/>
      <x:c r="F83" s="52"/>
      <x:c r="G83" s="52"/>
      <x:c r="H83" s="52"/>
      <x:c r="I83" s="52"/>
    </x:row>
    <x:row r="84">
      <x:c r="A84" s="62"/>
      <x:c r="B84" s="52"/>
      <x:c r="C84" s="52"/>
      <x:c r="D84" s="52"/>
      <x:c r="E84" s="52"/>
      <x:c r="F84" s="52"/>
      <x:c r="G84" s="52"/>
      <x:c r="H84" s="52"/>
      <x:c r="I84" s="52"/>
    </x:row>
    <x:row r="85">
      <x:c r="A85" s="62"/>
      <x:c r="B85" s="52"/>
      <x:c r="C85" s="52"/>
      <x:c r="D85" s="52"/>
      <x:c r="E85" s="52"/>
      <x:c r="F85" s="52"/>
      <x:c r="G85" s="52"/>
      <x:c r="H85" s="52"/>
      <x:c r="I85" s="52"/>
    </x:row>
    <x:row r="86">
      <x:c r="A86" s="62"/>
      <x:c r="B86" s="52"/>
      <x:c r="C86" s="52"/>
      <x:c r="D86" s="52"/>
      <x:c r="E86" s="52"/>
      <x:c r="F86" s="52"/>
      <x:c r="G86" s="52"/>
      <x:c r="H86" s="52"/>
      <x:c r="I86" s="52"/>
    </x:row>
    <x:row r="87">
      <x:c r="A87" s="62"/>
      <x:c r="B87" s="52"/>
      <x:c r="C87" s="52"/>
      <x:c r="D87" s="52"/>
      <x:c r="E87" s="52"/>
      <x:c r="F87" s="52"/>
      <x:c r="G87" s="52"/>
      <x:c r="H87" s="52"/>
      <x:c r="I87" s="52"/>
    </x:row>
    <x:row r="88">
      <x:c r="A88" s="62"/>
      <x:c r="B88" s="52"/>
      <x:c r="C88" s="52"/>
      <x:c r="D88" s="52"/>
      <x:c r="E88" s="52"/>
      <x:c r="F88" s="52"/>
      <x:c r="G88" s="52"/>
      <x:c r="H88" s="52"/>
      <x:c r="I88" s="52"/>
    </x:row>
    <x:row r="89">
      <x:c r="A89" s="62"/>
      <x:c r="B89" s="52"/>
      <x:c r="C89" s="52"/>
      <x:c r="D89" s="52"/>
      <x:c r="E89" s="52"/>
      <x:c r="F89" s="52"/>
      <x:c r="G89" s="52"/>
      <x:c r="H89" s="52"/>
      <x:c r="I89" s="52"/>
    </x:row>
    <x:row r="90">
      <x:c r="A90" s="62"/>
      <x:c r="B90" s="52"/>
      <x:c r="C90" s="52"/>
      <x:c r="D90" s="52"/>
      <x:c r="E90" s="52"/>
      <x:c r="F90" s="52"/>
      <x:c r="G90" s="52"/>
      <x:c r="H90" s="52"/>
      <x:c r="I90" s="52"/>
    </x:row>
    <x:row r="91">
      <x:c r="A91" s="62"/>
      <x:c r="B91" s="52"/>
      <x:c r="C91" s="52"/>
      <x:c r="D91" s="52"/>
      <x:c r="E91" s="52"/>
      <x:c r="F91" s="52"/>
      <x:c r="G91" s="52"/>
      <x:c r="H91" s="52"/>
      <x:c r="I91" s="52"/>
    </x:row>
    <x:row r="92">
      <x:c r="A92" s="62"/>
      <x:c r="B92" s="52"/>
      <x:c r="C92" s="52"/>
      <x:c r="D92" s="52"/>
      <x:c r="E92" s="52"/>
      <x:c r="F92" s="52"/>
      <x:c r="G92" s="52"/>
      <x:c r="H92" s="52"/>
      <x:c r="I92" s="52"/>
    </x:row>
    <x:row r="93">
      <x:c r="A93" s="62"/>
      <x:c r="B93" s="52"/>
      <x:c r="C93" s="52"/>
      <x:c r="D93" s="52"/>
      <x:c r="E93" s="52"/>
      <x:c r="F93" s="52"/>
      <x:c r="G93" s="52"/>
      <x:c r="H93" s="52"/>
      <x:c r="I93" s="52"/>
    </x:row>
    <x:row r="94">
      <x:c r="A94" s="62"/>
      <x:c r="B94" s="52"/>
      <x:c r="C94" s="52"/>
      <x:c r="D94" s="52"/>
      <x:c r="E94" s="52"/>
      <x:c r="F94" s="52"/>
      <x:c r="G94" s="52"/>
      <x:c r="H94" s="52"/>
      <x:c r="I94" s="52"/>
    </x:row>
    <x:row r="95">
      <x:c r="A95" s="62"/>
      <x:c r="B95" s="52"/>
      <x:c r="C95" s="52"/>
      <x:c r="D95" s="52"/>
      <x:c r="E95" s="52"/>
      <x:c r="F95" s="52"/>
      <x:c r="G95" s="52"/>
      <x:c r="H95" s="52"/>
      <x:c r="I95" s="52"/>
    </x:row>
    <x:row r="96">
      <x:c r="A96" s="62"/>
      <x:c r="B96" s="52"/>
      <x:c r="C96" s="52"/>
      <x:c r="D96" s="52"/>
      <x:c r="E96" s="52"/>
      <x:c r="F96" s="52"/>
      <x:c r="G96" s="52"/>
      <x:c r="H96" s="52"/>
      <x:c r="I96" s="52"/>
    </x:row>
    <x:row r="97">
      <x:c r="A97" s="62"/>
      <x:c r="B97" s="52"/>
      <x:c r="C97" s="52"/>
      <x:c r="D97" s="52"/>
      <x:c r="E97" s="52"/>
      <x:c r="F97" s="52"/>
      <x:c r="G97" s="52"/>
      <x:c r="H97" s="52"/>
      <x:c r="I97" s="52"/>
    </x:row>
    <x:row r="98">
      <x:c r="A98" s="62"/>
      <x:c r="B98" s="52"/>
      <x:c r="C98" s="52"/>
      <x:c r="D98" s="52"/>
      <x:c r="E98" s="52"/>
      <x:c r="F98" s="52"/>
      <x:c r="G98" s="52"/>
      <x:c r="H98" s="52"/>
      <x:c r="I98" s="52"/>
    </x:row>
    <x:row r="99">
      <x:c r="A99" s="62"/>
      <x:c r="B99" s="52"/>
      <x:c r="C99" s="52"/>
      <x:c r="D99" s="52"/>
      <x:c r="E99" s="52"/>
      <x:c r="F99" s="52"/>
      <x:c r="G99" s="52"/>
      <x:c r="H99" s="52"/>
      <x:c r="I99" s="52"/>
    </x:row>
    <x:row r="100">
      <x:c r="A100" s="62"/>
      <x:c r="B100" s="52"/>
      <x:c r="C100" s="52"/>
      <x:c r="D100" s="52"/>
      <x:c r="E100" s="52"/>
      <x:c r="F100" s="52"/>
      <x:c r="G100" s="52"/>
      <x:c r="H100" s="52"/>
      <x:c r="I100" s="52"/>
    </x:row>
    <x:row r="101">
      <x:c r="A101" s="62"/>
      <x:c r="B101" s="52"/>
      <x:c r="C101" s="52"/>
      <x:c r="D101" s="52"/>
      <x:c r="E101" s="52"/>
      <x:c r="F101" s="52"/>
      <x:c r="G101" s="52"/>
      <x:c r="H101" s="52"/>
      <x:c r="I101" s="52"/>
    </x:row>
    <x:row r="102">
      <x:c r="A102" s="62"/>
      <x:c r="B102" s="52"/>
      <x:c r="C102" s="52"/>
      <x:c r="D102" s="52"/>
      <x:c r="E102" s="52"/>
      <x:c r="F102" s="52"/>
      <x:c r="G102" s="52"/>
      <x:c r="H102" s="52"/>
      <x:c r="I102" s="52"/>
    </x:row>
    <x:row r="103">
      <x:c r="A103" s="62"/>
      <x:c r="B103" s="52"/>
      <x:c r="C103" s="52"/>
      <x:c r="D103" s="52"/>
      <x:c r="E103" s="52"/>
      <x:c r="F103" s="52"/>
      <x:c r="G103" s="52"/>
      <x:c r="H103" s="52"/>
      <x:c r="I103" s="52"/>
    </x:row>
    <x:row r="104">
      <x:c r="A104" s="62"/>
      <x:c r="B104" s="52"/>
      <x:c r="C104" s="52"/>
      <x:c r="D104" s="52"/>
      <x:c r="E104" s="52"/>
      <x:c r="F104" s="52"/>
      <x:c r="G104" s="52"/>
      <x:c r="H104" s="52"/>
      <x:c r="I104" s="52"/>
    </x:row>
  </x:sheetData>
  <x:mergeCells>
    <x:mergeCell ref="A1:I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2" hidden="0" customWidth="1"/>
  </x:cols>
  <x:sheetData>
    <x:row r="1" ht="26" customHeight="1">
      <x:c r="A1" s="58" t="str">
        <x:v>کارتخوان فعال، اثربخشی و خطای پذیرندگی | این شاخص‌ها سودآوری نیستند</x:v>
      </x:c>
      <x:c r="B1" s="58"/>
      <x:c r="C1" s="58"/>
      <x:c r="D1" s="58"/>
      <x:c r="E1" s="58"/>
      <x:c r="F1" s="58"/>
      <x:c r="G1" s="58"/>
      <x:c r="H1" s="58"/>
      <x:c r="I1" s="58"/>
      <x:c r="J1" s="58"/>
    </x:row>
    <x:row r="2" ht="26" customHeight="1">
      <x:c r="A2" s="58"/>
      <x:c r="B2" s="58"/>
      <x:c r="C2" s="58"/>
      <x:c r="D2" s="58"/>
      <x:c r="E2" s="58"/>
      <x:c r="F2" s="58"/>
      <x:c r="G2" s="58"/>
      <x:c r="H2" s="58"/>
      <x:c r="I2" s="58"/>
      <x:c r="J2" s="58"/>
    </x:row>
    <x:row r="4" ht="44" customHeight="1">
      <x:c r="A4" s="56" t="str">
        <x:v>شرکت</x:v>
      </x:c>
      <x:c r="B4" s="56" t="str">
        <x:v>سهم کارتخوان فعال ٪</x:v>
      </x:c>
      <x:c r="C4" s="56" t="str">
        <x:v>اثربخشی شهریور</x:v>
      </x:c>
      <x:c r="D4" s="56" t="str">
        <x:v>اثربخشی مرداد</x:v>
      </x:c>
      <x:c r="E4" s="56" t="str">
        <x:v>فاقد تراکنش مالی شهریور ٪</x:v>
      </x:c>
      <x:c r="F4" s="56" t="str">
        <x:v>فاقد تراکنش مالی مرداد ٪</x:v>
      </x:c>
      <x:c r="G4" s="56" t="str">
        <x:v>خطای پذیرندگی شهریور ٪</x:v>
      </x:c>
      <x:c r="H4" s="56" t="str">
        <x:v>خطای پذیرندگی مرداد ٪</x:v>
      </x:c>
      <x:c r="I4" s="56" t="str">
        <x:v>کارتخوان فعال تقریبی (عدد)</x:v>
      </x:c>
      <x:c r="J4" s="56" t="str">
        <x:v>منبع</x:v>
      </x:c>
    </x:row>
    <x:row r="5" ht="35" customHeight="1">
      <x:c r="A5" s="60" t="str">
        <x:v>آسان پرداخت پرشین</x:v>
      </x:c>
      <x:c r="B5" s="30" t="n">
        <x:v>4.09</x:v>
      </x:c>
      <x:c r="C5" s="30" t="n">
        <x:v>0.892</x:v>
      </x:c>
      <x:c r="D5" s="30" t="n">
        <x:v>0.891</x:v>
      </x:c>
      <x:c r="E5" s="30" t="n">
        <x:v>18.82</x:v>
      </x:c>
      <x:c r="F5" s="30" t="n">
        <x:v>21.25</x:v>
      </x:c>
      <x:c r="G5" s="30" t="n">
        <x:v>0.087</x:v>
      </x:c>
      <x:c r="H5" s="30" t="n">
        <x:v>0.087</x:v>
      </x:c>
      <x:c r="I5" s="66" t="n">
        <x:f>B5/'راهنما'!$B$8*'شبکه'!$F$7</x:f>
        <x:v>452709.95269999997</x:v>
      </x:c>
      <x:c r="J5" s="50" t="str">
        <x:v>SHP-135؛ ص۷۹،۹۴،۱۰۲</x:v>
      </x:c>
    </x:row>
    <x:row r="6" ht="35" customHeight="1">
      <x:c r="A6" s="60" t="str">
        <x:v>الکترونیک کارت دماوند</x:v>
      </x:c>
      <x:c r="B6" s="30" t="n">
        <x:v>0.71</x:v>
      </x:c>
      <x:c r="C6" s="30" t="n">
        <x:v>0.341</x:v>
      </x:c>
      <x:c r="D6" s="30" t="n">
        <x:v>0.356</x:v>
      </x:c>
      <x:c r="E6" s="30" t="n">
        <x:v>38.62</x:v>
      </x:c>
      <x:c r="F6" s="30" t="n">
        <x:v>39.29</x:v>
      </x:c>
      <x:c r="G6" s="30" t="n">
        <x:v>1.175</x:v>
      </x:c>
      <x:c r="H6" s="30" t="n">
        <x:v>0.896</x:v>
      </x:c>
      <x:c r="I6" s="66" t="n">
        <x:f>B6/'راهنما'!$B$8*'شبکه'!$F$7</x:f>
        <x:v>78587.7913</x:v>
      </x:c>
      <x:c r="J6" s="50" t="str">
        <x:v>SHP-135؛ ص۷۹،۹۴،۱۰۲</x:v>
      </x:c>
    </x:row>
    <x:row r="7" ht="35" customHeight="1">
      <x:c r="A7" s="60" t="str">
        <x:v>به‌پرداخت ملت</x:v>
      </x:c>
      <x:c r="B7" s="30" t="n">
        <x:v>14.12</x:v>
      </x:c>
      <x:c r="C7" s="30" t="n">
        <x:v>1.483</x:v>
      </x:c>
      <x:c r="D7" s="30" t="n">
        <x:v>1.503</x:v>
      </x:c>
      <x:c r="E7" s="30" t="n">
        <x:v>7.13</x:v>
      </x:c>
      <x:c r="F7" s="30" t="n">
        <x:v>8.2</x:v>
      </x:c>
      <x:c r="G7" s="30" t="n">
        <x:v>0.428</x:v>
      </x:c>
      <x:c r="H7" s="30" t="n">
        <x:v>0.459</x:v>
      </x:c>
      <x:c r="I7" s="66" t="n">
        <x:f>B7/'راهنما'!$B$8*'شبکه'!$F$7</x:f>
        <x:v>1562900.8635999998</x:v>
      </x:c>
      <x:c r="J7" s="50" t="str">
        <x:v>SHP-135؛ ص۷۹،۹۴،۱۰۲</x:v>
      </x:c>
    </x:row>
    <x:row r="8" ht="35" customHeight="1">
      <x:c r="A8" s="60" t="str">
        <x:v>پرداخت الکترونیک سداد</x:v>
      </x:c>
      <x:c r="B8" s="30" t="n">
        <x:v>7.01</x:v>
      </x:c>
      <x:c r="C8" s="30" t="n">
        <x:v>0.936</x:v>
      </x:c>
      <x:c r="D8" s="30" t="n">
        <x:v>0.9</x:v>
      </x:c>
      <x:c r="E8" s="30" t="n">
        <x:v>14.58</x:v>
      </x:c>
      <x:c r="F8" s="30" t="n">
        <x:v>14.09</x:v>
      </x:c>
      <x:c r="G8" s="30" t="n">
        <x:v>0.062</x:v>
      </x:c>
      <x:c r="H8" s="30" t="n">
        <x:v>0.059</x:v>
      </x:c>
      <x:c r="I8" s="66" t="n">
        <x:f>B8/'راهنما'!$B$8*'شبکه'!$F$7</x:f>
        <x:v>775916.0802999999</x:v>
      </x:c>
      <x:c r="J8" s="50" t="str">
        <x:v>SHP-135؛ ص۷۹،۹۴،۱۰۲</x:v>
      </x:c>
    </x:row>
    <x:row r="9" ht="35" customHeight="1">
      <x:c r="A9" s="60" t="str">
        <x:v>پرداخت الکترونیک پاسارگاد</x:v>
      </x:c>
      <x:c r="B9" s="30" t="n">
        <x:v>9.52</x:v>
      </x:c>
      <x:c r="C9" s="30" t="n">
        <x:v>0.504</x:v>
      </x:c>
      <x:c r="D9" s="30" t="n">
        <x:v>0.48</x:v>
      </x:c>
      <x:c r="E9" s="30" t="n">
        <x:v>15.94</x:v>
      </x:c>
      <x:c r="F9" s="30" t="n">
        <x:v>19.12</x:v>
      </x:c>
      <x:c r="G9" s="30" t="n">
        <x:v>0.081</x:v>
      </x:c>
      <x:c r="H9" s="30" t="n">
        <x:v>0.146</x:v>
      </x:c>
      <x:c r="I9" s="66" t="n">
        <x:f>B9/'راهنما'!$B$8*'شبکه'!$F$7</x:f>
        <x:v>1053740.5255999998</x:v>
      </x:c>
      <x:c r="J9" s="50" t="str">
        <x:v>SHP-135؛ ص۷۹،۹۴،۱۰۲</x:v>
      </x:c>
    </x:row>
    <x:row r="10" ht="35" customHeight="1">
      <x:c r="A10" s="60" t="str">
        <x:v>پرداخت الکترونیک سامان کیش</x:v>
      </x:c>
      <x:c r="B10" s="30" t="n">
        <x:v>13.29</x:v>
      </x:c>
      <x:c r="C10" s="30" t="n">
        <x:v>1.468</x:v>
      </x:c>
      <x:c r="D10" s="30" t="n">
        <x:v>1.482</x:v>
      </x:c>
      <x:c r="E10" s="30" t="n">
        <x:v>16.21</x:v>
      </x:c>
      <x:c r="F10" s="30" t="n">
        <x:v>17.26</x:v>
      </x:c>
      <x:c r="G10" s="30" t="n">
        <x:v>0.067</x:v>
      </x:c>
      <x:c r="H10" s="30" t="n">
        <x:v>0.061</x:v>
      </x:c>
      <x:c r="I10" s="66" t="n">
        <x:f>B10/'راهنما'!$B$8*'شبکه'!$F$7</x:f>
        <x:v>1471030.6287</x:v>
      </x:c>
      <x:c r="J10" s="50" t="str">
        <x:v>SHP-135؛ ص۷۹،۹۴،۱۰۲</x:v>
      </x:c>
    </x:row>
    <x:row r="11" ht="35" customHeight="1">
      <x:c r="A11" s="60" t="str">
        <x:v>پرداخت الکترونیک سپهر</x:v>
      </x:c>
      <x:c r="B11" s="30" t="n">
        <x:v>6.65</x:v>
      </x:c>
      <x:c r="C11" s="30" t="n">
        <x:v>0.561</x:v>
      </x:c>
      <x:c r="D11" s="30" t="n">
        <x:v>0.54</x:v>
      </x:c>
      <x:c r="E11" s="30" t="n">
        <x:v>22.15</x:v>
      </x:c>
      <x:c r="F11" s="30" t="n">
        <x:v>22.11</x:v>
      </x:c>
      <x:c r="G11" s="30" t="n">
        <x:v>0.381</x:v>
      </x:c>
      <x:c r="H11" s="30" t="n">
        <x:v>0.252</x:v>
      </x:c>
      <x:c r="I11" s="66" t="n">
        <x:f>B11/'راهنما'!$B$8*'شبکه'!$F$7</x:f>
        <x:v>736068.7495</x:v>
      </x:c>
      <x:c r="J11" s="50" t="str">
        <x:v>SHP-135؛ ص۷۹،۹۴،۱۰۲</x:v>
      </x:c>
    </x:row>
    <x:row r="12" ht="35" customHeight="1">
      <x:c r="A12" s="60" t="str">
        <x:v>پرداخت نوین آرین</x:v>
      </x:c>
      <x:c r="B12" s="30" t="n">
        <x:v>16.88</x:v>
      </x:c>
      <x:c r="C12" s="30" t="n">
        <x:v>0.732</x:v>
      </x:c>
      <x:c r="D12" s="30" t="n">
        <x:v>0.737</x:v>
      </x:c>
      <x:c r="E12" s="30" t="n">
        <x:v>17.52</x:v>
      </x:c>
      <x:c r="F12" s="30" t="n">
        <x:v>17.89</x:v>
      </x:c>
      <x:c r="G12" s="30" t="n">
        <x:v>0.021</x:v>
      </x:c>
      <x:c r="H12" s="30" t="n">
        <x:v>0.02</x:v>
      </x:c>
      <x:c r="I12" s="66" t="n">
        <x:f>B12/'راهنما'!$B$8*'شبکه'!$F$7</x:f>
        <x:v>1868397.0663999997</x:v>
      </x:c>
      <x:c r="J12" s="50" t="str">
        <x:v>SHP-135؛ ص۷۹،۹۴،۱۰۲</x:v>
      </x:c>
    </x:row>
    <x:row r="13" ht="35" customHeight="1">
      <x:c r="A13" s="60" t="str">
        <x:v>تجارت الکترونیک پارسیان</x:v>
      </x:c>
      <x:c r="B13" s="30" t="n">
        <x:v>8.69</x:v>
      </x:c>
      <x:c r="C13" s="30" t="n">
        <x:v>1.416</x:v>
      </x:c>
      <x:c r="D13" s="30" t="n">
        <x:v>1.409</x:v>
      </x:c>
      <x:c r="E13" s="30" t="n">
        <x:v>14.8</x:v>
      </x:c>
      <x:c r="F13" s="30" t="n">
        <x:v>15.15</x:v>
      </x:c>
      <x:c r="G13" s="30" t="n">
        <x:v>0.029</x:v>
      </x:c>
      <x:c r="H13" s="30" t="n">
        <x:v>0.032</x:v>
      </x:c>
      <x:c r="I13" s="66" t="n">
        <x:f>B13/'راهنما'!$B$8*'شبکه'!$F$7</x:f>
        <x:v>961870.2906999999</x:v>
      </x:c>
      <x:c r="J13" s="50" t="str">
        <x:v>SHP-135؛ ص۷۹،۹۴،۱۰۲</x:v>
      </x:c>
    </x:row>
    <x:row r="14" ht="35" customHeight="1">
      <x:c r="A14" s="60" t="str">
        <x:v>فراپردازان آروند امید</x:v>
      </x:c>
      <x:c r="B14" s="30" t="n">
        <x:v>2.46</x:v>
      </x:c>
      <x:c r="C14" s="30" t="n">
        <x:v>3.367</x:v>
      </x:c>
      <x:c r="D14" s="30" t="n">
        <x:v>3.391</x:v>
      </x:c>
      <x:c r="E14" s="30" t="n">
        <x:v>20.83</x:v>
      </x:c>
      <x:c r="F14" s="30" t="n">
        <x:v>20.84</x:v>
      </x:c>
      <x:c r="G14" s="30" t="n">
        <x:v>0.02</x:v>
      </x:c>
      <x:c r="H14" s="30" t="n">
        <x:v>0.072</x:v>
      </x:c>
      <x:c r="I14" s="66" t="n">
        <x:f>B14/'راهنما'!$B$8*'شبکه'!$F$7</x:f>
        <x:v>272290.09380000003</x:v>
      </x:c>
      <x:c r="J14" s="50" t="str">
        <x:v>SHP-135؛ ص۷۹،۹۴،۱۰۲</x:v>
      </x:c>
    </x:row>
    <x:row r="15" ht="35" customHeight="1">
      <x:c r="A15" s="60" t="str">
        <x:v>فن‌آوا کارت</x:v>
      </x:c>
      <x:c r="B15" s="30" t="n">
        <x:v>7.64</x:v>
      </x:c>
      <x:c r="C15" s="30" t="n">
        <x:v>0.242</x:v>
      </x:c>
      <x:c r="D15" s="30" t="n">
        <x:v>0.256</x:v>
      </x:c>
      <x:c r="E15" s="30" t="n">
        <x:v>43.84</x:v>
      </x:c>
      <x:c r="F15" s="30" t="n">
        <x:v>44.2</x:v>
      </x:c>
      <x:c r="G15" s="30" t="n">
        <x:v>2.726</x:v>
      </x:c>
      <x:c r="H15" s="30" t="n">
        <x:v>1.002</x:v>
      </x:c>
      <x:c r="I15" s="66" t="n">
        <x:f>B15/'راهنما'!$B$8*'شبکه'!$F$7</x:f>
        <x:v>845648.9092</x:v>
      </x:c>
      <x:c r="J15" s="50" t="str">
        <x:v>SHP-135؛ ص۷۹،۹۴،۱۰۲</x:v>
      </x:c>
    </x:row>
    <x:row r="16" ht="35" customHeight="1">
      <x:c r="A16" s="60" t="str">
        <x:v>کارت اعتباری ایران کیش</x:v>
      </x:c>
      <x:c r="B16" s="30" t="n">
        <x:v>8.94</x:v>
      </x:c>
      <x:c r="C16" s="30" t="n">
        <x:v>0.646</x:v>
      </x:c>
      <x:c r="D16" s="30" t="n">
        <x:v>0.63</x:v>
      </x:c>
      <x:c r="E16" s="30" t="n">
        <x:v>18.89</x:v>
      </x:c>
      <x:c r="F16" s="30" t="n">
        <x:v>21.62</x:v>
      </x:c>
      <x:c r="G16" s="30" t="n">
        <x:v>0.151</x:v>
      </x:c>
      <x:c r="H16" s="30" t="n">
        <x:v>0.247</x:v>
      </x:c>
      <x:c r="I16" s="66" t="n">
        <x:f>B16/'راهنما'!$B$8*'شبکه'!$F$7</x:f>
        <x:v>989542.0482</x:v>
      </x:c>
      <x:c r="J16" s="50" t="str">
        <x:v>SHP-135؛ ص۷۹،۹۴،۱۰۲</x:v>
      </x:c>
    </x:row>
    <x:row r="17">
      <x:c r="A17" s="62"/>
      <x:c r="B17" s="52"/>
      <x:c r="C17" s="52"/>
      <x:c r="D17" s="52"/>
      <x:c r="E17" s="52"/>
      <x:c r="F17" s="52"/>
      <x:c r="G17" s="52"/>
      <x:c r="H17" s="52"/>
      <x:c r="I17" s="52"/>
      <x:c r="J17" s="52"/>
    </x:row>
    <x:row r="18">
      <x:c r="A18" s="62"/>
      <x:c r="B18" s="52"/>
      <x:c r="C18" s="52"/>
      <x:c r="D18" s="52"/>
      <x:c r="E18" s="52"/>
      <x:c r="F18" s="52"/>
      <x:c r="G18" s="52"/>
      <x:c r="H18" s="52"/>
      <x:c r="I18" s="52"/>
      <x:c r="J18" s="52"/>
    </x:row>
    <x:row r="19">
      <x:c r="A19" s="62"/>
      <x:c r="B19" s="52"/>
      <x:c r="C19" s="52"/>
      <x:c r="D19" s="52"/>
      <x:c r="E19" s="52"/>
      <x:c r="F19" s="52"/>
      <x:c r="G19" s="52"/>
      <x:c r="H19" s="52"/>
      <x:c r="I19" s="52"/>
      <x:c r="J19" s="52"/>
    </x:row>
    <x:row r="20">
      <x:c r="A20" s="62"/>
      <x:c r="B20" s="52"/>
      <x:c r="C20" s="52"/>
      <x:c r="D20" s="52"/>
      <x:c r="E20" s="52"/>
      <x:c r="F20" s="52"/>
      <x:c r="G20" s="52"/>
      <x:c r="H20" s="52"/>
      <x:c r="I20" s="52"/>
      <x:c r="J20" s="52"/>
    </x:row>
    <x:row r="21">
      <x:c r="A21" s="62"/>
      <x:c r="B21" s="52"/>
      <x:c r="C21" s="52"/>
      <x:c r="D21" s="52"/>
      <x:c r="E21" s="52"/>
      <x:c r="F21" s="52"/>
      <x:c r="G21" s="52"/>
      <x:c r="H21" s="52"/>
      <x:c r="I21" s="52"/>
      <x:c r="J21" s="52"/>
    </x:row>
    <x:row r="22">
      <x:c r="A22" s="62"/>
      <x:c r="B22" s="52"/>
      <x:c r="C22" s="52"/>
      <x:c r="D22" s="52"/>
      <x:c r="E22" s="52"/>
      <x:c r="F22" s="52"/>
      <x:c r="G22" s="52"/>
      <x:c r="H22" s="52"/>
      <x:c r="I22" s="52"/>
      <x:c r="J22" s="52"/>
    </x:row>
    <x:row r="23">
      <x:c r="A23" s="62"/>
      <x:c r="B23" s="52"/>
      <x:c r="C23" s="52"/>
      <x:c r="D23" s="52"/>
      <x:c r="E23" s="52"/>
      <x:c r="F23" s="52"/>
      <x:c r="G23" s="52"/>
      <x:c r="H23" s="52"/>
      <x:c r="I23" s="52"/>
      <x:c r="J23" s="52"/>
    </x:row>
    <x:row r="24">
      <x:c r="A24" s="62"/>
      <x:c r="B24" s="52"/>
      <x:c r="C24" s="52"/>
      <x:c r="D24" s="52"/>
      <x:c r="E24" s="52"/>
      <x:c r="F24" s="52"/>
      <x:c r="G24" s="52"/>
      <x:c r="H24" s="52"/>
      <x:c r="I24" s="52"/>
      <x:c r="J24" s="52"/>
    </x:row>
    <x:row r="25">
      <x:c r="A25" s="62"/>
      <x:c r="B25" s="52"/>
      <x:c r="C25" s="52"/>
      <x:c r="D25" s="52"/>
      <x:c r="E25" s="52"/>
      <x:c r="F25" s="52"/>
      <x:c r="G25" s="52"/>
      <x:c r="H25" s="52"/>
      <x:c r="I25" s="52"/>
      <x:c r="J25" s="52"/>
    </x:row>
    <x:row r="26">
      <x:c r="A26" s="62"/>
      <x:c r="B26" s="52"/>
      <x:c r="C26" s="52"/>
      <x:c r="D26" s="52"/>
      <x:c r="E26" s="52"/>
      <x:c r="F26" s="52"/>
      <x:c r="G26" s="52"/>
      <x:c r="H26" s="52"/>
      <x:c r="I26" s="52"/>
      <x:c r="J26" s="52"/>
    </x:row>
    <x:row r="27">
      <x:c r="A27" s="62"/>
      <x:c r="B27" s="52"/>
      <x:c r="C27" s="52"/>
      <x:c r="D27" s="52"/>
      <x:c r="E27" s="52"/>
      <x:c r="F27" s="52"/>
      <x:c r="G27" s="52"/>
      <x:c r="H27" s="52"/>
      <x:c r="I27" s="52"/>
      <x:c r="J27" s="52"/>
    </x:row>
    <x:row r="28">
      <x:c r="A28" s="62"/>
      <x:c r="B28" s="52"/>
      <x:c r="C28" s="52"/>
      <x:c r="D28" s="52"/>
      <x:c r="E28" s="52"/>
      <x:c r="F28" s="52"/>
      <x:c r="G28" s="52"/>
      <x:c r="H28" s="52"/>
      <x:c r="I28" s="52"/>
      <x:c r="J28" s="52"/>
    </x:row>
    <x:row r="29">
      <x:c r="A29" s="62"/>
      <x:c r="B29" s="52"/>
      <x:c r="C29" s="52"/>
      <x:c r="D29" s="52"/>
      <x:c r="E29" s="52"/>
      <x:c r="F29" s="52"/>
      <x:c r="G29" s="52"/>
      <x:c r="H29" s="52"/>
      <x:c r="I29" s="52"/>
      <x:c r="J29" s="52"/>
    </x:row>
    <x:row r="30">
      <x:c r="A30" s="62"/>
      <x:c r="B30" s="52"/>
      <x:c r="C30" s="52"/>
      <x:c r="D30" s="52"/>
      <x:c r="E30" s="52"/>
      <x:c r="F30" s="52"/>
      <x:c r="G30" s="52"/>
      <x:c r="H30" s="52"/>
      <x:c r="I30" s="52"/>
      <x:c r="J30" s="52"/>
    </x:row>
    <x:row r="31">
      <x:c r="A31" s="62"/>
      <x:c r="B31" s="52"/>
      <x:c r="C31" s="52"/>
      <x:c r="D31" s="52"/>
      <x:c r="E31" s="52"/>
      <x:c r="F31" s="52"/>
      <x:c r="G31" s="52"/>
      <x:c r="H31" s="52"/>
      <x:c r="I31" s="52"/>
      <x:c r="J31" s="52"/>
    </x:row>
    <x:row r="32">
      <x:c r="A32" s="62"/>
      <x:c r="B32" s="52"/>
      <x:c r="C32" s="52"/>
      <x:c r="D32" s="52"/>
      <x:c r="E32" s="52"/>
      <x:c r="F32" s="52"/>
      <x:c r="G32" s="52"/>
      <x:c r="H32" s="52"/>
      <x:c r="I32" s="52"/>
      <x:c r="J32" s="52"/>
    </x:row>
    <x:row r="33">
      <x:c r="A33" s="62"/>
      <x:c r="B33" s="52"/>
      <x:c r="C33" s="52"/>
      <x:c r="D33" s="52"/>
      <x:c r="E33" s="52"/>
      <x:c r="F33" s="52"/>
      <x:c r="G33" s="52"/>
      <x:c r="H33" s="52"/>
      <x:c r="I33" s="52"/>
      <x:c r="J33" s="52"/>
    </x:row>
    <x:row r="34">
      <x:c r="A34" s="62"/>
      <x:c r="B34" s="52"/>
      <x:c r="C34" s="52"/>
      <x:c r="D34" s="52"/>
      <x:c r="E34" s="52"/>
      <x:c r="F34" s="52"/>
      <x:c r="G34" s="52"/>
      <x:c r="H34" s="52"/>
      <x:c r="I34" s="52"/>
      <x:c r="J34" s="52"/>
    </x:row>
    <x:row r="35">
      <x:c r="A35" s="62"/>
      <x:c r="B35" s="52"/>
      <x:c r="C35" s="52"/>
      <x:c r="D35" s="52"/>
      <x:c r="E35" s="52"/>
      <x:c r="F35" s="52"/>
      <x:c r="G35" s="52"/>
      <x:c r="H35" s="52"/>
      <x:c r="I35" s="52"/>
      <x:c r="J35" s="52"/>
    </x:row>
    <x:row r="36">
      <x:c r="A36" s="62"/>
      <x:c r="B36" s="52"/>
      <x:c r="C36" s="52"/>
      <x:c r="D36" s="52"/>
      <x:c r="E36" s="52"/>
      <x:c r="F36" s="52"/>
      <x:c r="G36" s="52"/>
      <x:c r="H36" s="52"/>
      <x:c r="I36" s="52"/>
      <x:c r="J36" s="52"/>
    </x:row>
    <x:row r="37">
      <x:c r="A37" s="62"/>
      <x:c r="B37" s="52"/>
      <x:c r="C37" s="52"/>
      <x:c r="D37" s="52"/>
      <x:c r="E37" s="52"/>
      <x:c r="F37" s="52"/>
      <x:c r="G37" s="52"/>
      <x:c r="H37" s="52"/>
      <x:c r="I37" s="52"/>
      <x:c r="J37" s="52"/>
    </x:row>
    <x:row r="38">
      <x:c r="A38" s="62"/>
      <x:c r="B38" s="52"/>
      <x:c r="C38" s="52"/>
      <x:c r="D38" s="52"/>
      <x:c r="E38" s="52"/>
      <x:c r="F38" s="52"/>
      <x:c r="G38" s="52"/>
      <x:c r="H38" s="52"/>
      <x:c r="I38" s="52"/>
      <x:c r="J38" s="52"/>
    </x:row>
    <x:row r="39">
      <x:c r="A39" s="62"/>
      <x:c r="B39" s="52"/>
      <x:c r="C39" s="52"/>
      <x:c r="D39" s="52"/>
      <x:c r="E39" s="52"/>
      <x:c r="F39" s="52"/>
      <x:c r="G39" s="52"/>
      <x:c r="H39" s="52"/>
      <x:c r="I39" s="52"/>
      <x:c r="J39" s="52"/>
    </x:row>
    <x:row r="40">
      <x:c r="A40" s="62"/>
      <x:c r="B40" s="52"/>
      <x:c r="C40" s="52"/>
      <x:c r="D40" s="52"/>
      <x:c r="E40" s="52"/>
      <x:c r="F40" s="52"/>
      <x:c r="G40" s="52"/>
      <x:c r="H40" s="52"/>
      <x:c r="I40" s="52"/>
      <x:c r="J40" s="52"/>
    </x:row>
    <x:row r="41">
      <x:c r="A41" s="62"/>
      <x:c r="B41" s="52"/>
      <x:c r="C41" s="52"/>
      <x:c r="D41" s="52"/>
      <x:c r="E41" s="52"/>
      <x:c r="F41" s="52"/>
      <x:c r="G41" s="52"/>
      <x:c r="H41" s="52"/>
      <x:c r="I41" s="52"/>
      <x:c r="J41" s="52"/>
    </x:row>
    <x:row r="42">
      <x:c r="A42" s="62"/>
      <x:c r="B42" s="52"/>
      <x:c r="C42" s="52"/>
      <x:c r="D42" s="52"/>
      <x:c r="E42" s="52"/>
      <x:c r="F42" s="52"/>
      <x:c r="G42" s="52"/>
      <x:c r="H42" s="52"/>
      <x:c r="I42" s="52"/>
      <x:c r="J42" s="52"/>
    </x:row>
    <x:row r="43">
      <x:c r="A43" s="62"/>
      <x:c r="B43" s="52"/>
      <x:c r="C43" s="52"/>
      <x:c r="D43" s="52"/>
      <x:c r="E43" s="52"/>
      <x:c r="F43" s="52"/>
      <x:c r="G43" s="52"/>
      <x:c r="H43" s="52"/>
      <x:c r="I43" s="52"/>
      <x:c r="J43" s="52"/>
    </x:row>
    <x:row r="44">
      <x:c r="A44" s="62"/>
      <x:c r="B44" s="52"/>
      <x:c r="C44" s="52"/>
      <x:c r="D44" s="52"/>
      <x:c r="E44" s="52"/>
      <x:c r="F44" s="52"/>
      <x:c r="G44" s="52"/>
      <x:c r="H44" s="52"/>
      <x:c r="I44" s="52"/>
      <x:c r="J44" s="52"/>
    </x:row>
    <x:row r="45">
      <x:c r="A45" s="62"/>
      <x:c r="B45" s="52"/>
      <x:c r="C45" s="52"/>
      <x:c r="D45" s="52"/>
      <x:c r="E45" s="52"/>
      <x:c r="F45" s="52"/>
      <x:c r="G45" s="52"/>
      <x:c r="H45" s="52"/>
      <x:c r="I45" s="52"/>
      <x:c r="J45" s="52"/>
    </x:row>
    <x:row r="46">
      <x:c r="A46" s="62"/>
      <x:c r="B46" s="52"/>
      <x:c r="C46" s="52"/>
      <x:c r="D46" s="52"/>
      <x:c r="E46" s="52"/>
      <x:c r="F46" s="52"/>
      <x:c r="G46" s="52"/>
      <x:c r="H46" s="52"/>
      <x:c r="I46" s="52"/>
      <x:c r="J46" s="52"/>
    </x:row>
    <x:row r="47">
      <x:c r="A47" s="62"/>
      <x:c r="B47" s="52"/>
      <x:c r="C47" s="52"/>
      <x:c r="D47" s="52"/>
      <x:c r="E47" s="52"/>
      <x:c r="F47" s="52"/>
      <x:c r="G47" s="52"/>
      <x:c r="H47" s="52"/>
      <x:c r="I47" s="52"/>
      <x:c r="J47" s="52"/>
    </x:row>
    <x:row r="48">
      <x:c r="A48" s="62"/>
      <x:c r="B48" s="52"/>
      <x:c r="C48" s="52"/>
      <x:c r="D48" s="52"/>
      <x:c r="E48" s="52"/>
      <x:c r="F48" s="52"/>
      <x:c r="G48" s="52"/>
      <x:c r="H48" s="52"/>
      <x:c r="I48" s="52"/>
      <x:c r="J48" s="52"/>
    </x:row>
    <x:row r="49">
      <x:c r="A49" s="62"/>
      <x:c r="B49" s="52"/>
      <x:c r="C49" s="52"/>
      <x:c r="D49" s="52"/>
      <x:c r="E49" s="52"/>
      <x:c r="F49" s="52"/>
      <x:c r="G49" s="52"/>
      <x:c r="H49" s="52"/>
      <x:c r="I49" s="52"/>
      <x:c r="J49" s="52"/>
    </x:row>
    <x:row r="50">
      <x:c r="A50" s="62"/>
      <x:c r="B50" s="52"/>
      <x:c r="C50" s="52"/>
      <x:c r="D50" s="52"/>
      <x:c r="E50" s="52"/>
      <x:c r="F50" s="52"/>
      <x:c r="G50" s="52"/>
      <x:c r="H50" s="52"/>
      <x:c r="I50" s="52"/>
      <x:c r="J50" s="52"/>
    </x:row>
    <x:row r="51">
      <x:c r="A51" s="62"/>
      <x:c r="B51" s="52"/>
      <x:c r="C51" s="52"/>
      <x:c r="D51" s="52"/>
      <x:c r="E51" s="52"/>
      <x:c r="F51" s="52"/>
      <x:c r="G51" s="52"/>
      <x:c r="H51" s="52"/>
      <x:c r="I51" s="52"/>
      <x:c r="J51" s="52"/>
    </x:row>
    <x:row r="52">
      <x:c r="A52" s="62"/>
      <x:c r="B52" s="52"/>
      <x:c r="C52" s="52"/>
      <x:c r="D52" s="52"/>
      <x:c r="E52" s="52"/>
      <x:c r="F52" s="52"/>
      <x:c r="G52" s="52"/>
      <x:c r="H52" s="52"/>
      <x:c r="I52" s="52"/>
      <x:c r="J52" s="52"/>
    </x:row>
    <x:row r="53">
      <x:c r="A53" s="62"/>
      <x:c r="B53" s="52"/>
      <x:c r="C53" s="52"/>
      <x:c r="D53" s="52"/>
      <x:c r="E53" s="52"/>
      <x:c r="F53" s="52"/>
      <x:c r="G53" s="52"/>
      <x:c r="H53" s="52"/>
      <x:c r="I53" s="52"/>
      <x:c r="J53" s="52"/>
    </x:row>
    <x:row r="54">
      <x:c r="A54" s="62"/>
      <x:c r="B54" s="52"/>
      <x:c r="C54" s="52"/>
      <x:c r="D54" s="52"/>
      <x:c r="E54" s="52"/>
      <x:c r="F54" s="52"/>
      <x:c r="G54" s="52"/>
      <x:c r="H54" s="52"/>
      <x:c r="I54" s="52"/>
      <x:c r="J54" s="52"/>
    </x:row>
    <x:row r="55">
      <x:c r="A55" s="62"/>
      <x:c r="B55" s="52"/>
      <x:c r="C55" s="52"/>
      <x:c r="D55" s="52"/>
      <x:c r="E55" s="52"/>
      <x:c r="F55" s="52"/>
      <x:c r="G55" s="52"/>
      <x:c r="H55" s="52"/>
      <x:c r="I55" s="52"/>
      <x:c r="J55" s="52"/>
    </x:row>
    <x:row r="56">
      <x:c r="A56" s="62"/>
      <x:c r="B56" s="52"/>
      <x:c r="C56" s="52"/>
      <x:c r="D56" s="52"/>
      <x:c r="E56" s="52"/>
      <x:c r="F56" s="52"/>
      <x:c r="G56" s="52"/>
      <x:c r="H56" s="52"/>
      <x:c r="I56" s="52"/>
      <x:c r="J56" s="52"/>
    </x:row>
    <x:row r="57">
      <x:c r="A57" s="62"/>
      <x:c r="B57" s="52"/>
      <x:c r="C57" s="52"/>
      <x:c r="D57" s="52"/>
      <x:c r="E57" s="52"/>
      <x:c r="F57" s="52"/>
      <x:c r="G57" s="52"/>
      <x:c r="H57" s="52"/>
      <x:c r="I57" s="52"/>
      <x:c r="J57" s="52"/>
    </x:row>
    <x:row r="58">
      <x:c r="A58" s="62"/>
      <x:c r="B58" s="52"/>
      <x:c r="C58" s="52"/>
      <x:c r="D58" s="52"/>
      <x:c r="E58" s="52"/>
      <x:c r="F58" s="52"/>
      <x:c r="G58" s="52"/>
      <x:c r="H58" s="52"/>
      <x:c r="I58" s="52"/>
      <x:c r="J58" s="52"/>
    </x:row>
    <x:row r="59">
      <x:c r="A59" s="62"/>
      <x:c r="B59" s="52"/>
      <x:c r="C59" s="52"/>
      <x:c r="D59" s="52"/>
      <x:c r="E59" s="52"/>
      <x:c r="F59" s="52"/>
      <x:c r="G59" s="52"/>
      <x:c r="H59" s="52"/>
      <x:c r="I59" s="52"/>
      <x:c r="J59" s="52"/>
    </x:row>
    <x:row r="60">
      <x:c r="A60" s="62"/>
      <x:c r="B60" s="52"/>
      <x:c r="C60" s="52"/>
      <x:c r="D60" s="52"/>
      <x:c r="E60" s="52"/>
      <x:c r="F60" s="52"/>
      <x:c r="G60" s="52"/>
      <x:c r="H60" s="52"/>
      <x:c r="I60" s="52"/>
      <x:c r="J60" s="52"/>
    </x:row>
    <x:row r="61">
      <x:c r="A61" s="62"/>
      <x:c r="B61" s="52"/>
      <x:c r="C61" s="52"/>
      <x:c r="D61" s="52"/>
      <x:c r="E61" s="52"/>
      <x:c r="F61" s="52"/>
      <x:c r="G61" s="52"/>
      <x:c r="H61" s="52"/>
      <x:c r="I61" s="52"/>
      <x:c r="J61" s="52"/>
    </x:row>
    <x:row r="62">
      <x:c r="A62" s="62"/>
      <x:c r="B62" s="52"/>
      <x:c r="C62" s="52"/>
      <x:c r="D62" s="52"/>
      <x:c r="E62" s="52"/>
      <x:c r="F62" s="52"/>
      <x:c r="G62" s="52"/>
      <x:c r="H62" s="52"/>
      <x:c r="I62" s="52"/>
      <x:c r="J62" s="52"/>
    </x:row>
    <x:row r="63">
      <x:c r="A63" s="62"/>
      <x:c r="B63" s="52"/>
      <x:c r="C63" s="52"/>
      <x:c r="D63" s="52"/>
      <x:c r="E63" s="52"/>
      <x:c r="F63" s="52"/>
      <x:c r="G63" s="52"/>
      <x:c r="H63" s="52"/>
      <x:c r="I63" s="52"/>
      <x:c r="J63" s="52"/>
    </x:row>
    <x:row r="64">
      <x:c r="A64" s="62"/>
      <x:c r="B64" s="52"/>
      <x:c r="C64" s="52"/>
      <x:c r="D64" s="52"/>
      <x:c r="E64" s="52"/>
      <x:c r="F64" s="52"/>
      <x:c r="G64" s="52"/>
      <x:c r="H64" s="52"/>
      <x:c r="I64" s="52"/>
      <x:c r="J64" s="52"/>
    </x:row>
    <x:row r="65">
      <x:c r="A65" s="62"/>
      <x:c r="B65" s="52"/>
      <x:c r="C65" s="52"/>
      <x:c r="D65" s="52"/>
      <x:c r="E65" s="52"/>
      <x:c r="F65" s="52"/>
      <x:c r="G65" s="52"/>
      <x:c r="H65" s="52"/>
      <x:c r="I65" s="52"/>
      <x:c r="J65" s="52"/>
    </x:row>
    <x:row r="66">
      <x:c r="A66" s="62"/>
      <x:c r="B66" s="52"/>
      <x:c r="C66" s="52"/>
      <x:c r="D66" s="52"/>
      <x:c r="E66" s="52"/>
      <x:c r="F66" s="52"/>
      <x:c r="G66" s="52"/>
      <x:c r="H66" s="52"/>
      <x:c r="I66" s="52"/>
      <x:c r="J66" s="52"/>
    </x:row>
    <x:row r="67">
      <x:c r="A67" s="62"/>
      <x:c r="B67" s="52"/>
      <x:c r="C67" s="52"/>
      <x:c r="D67" s="52"/>
      <x:c r="E67" s="52"/>
      <x:c r="F67" s="52"/>
      <x:c r="G67" s="52"/>
      <x:c r="H67" s="52"/>
      <x:c r="I67" s="52"/>
      <x:c r="J67" s="52"/>
    </x:row>
    <x:row r="68">
      <x:c r="A68" s="62"/>
      <x:c r="B68" s="52"/>
      <x:c r="C68" s="52"/>
      <x:c r="D68" s="52"/>
      <x:c r="E68" s="52"/>
      <x:c r="F68" s="52"/>
      <x:c r="G68" s="52"/>
      <x:c r="H68" s="52"/>
      <x:c r="I68" s="52"/>
      <x:c r="J68" s="52"/>
    </x:row>
    <x:row r="69">
      <x:c r="A69" s="62"/>
      <x:c r="B69" s="52"/>
      <x:c r="C69" s="52"/>
      <x:c r="D69" s="52"/>
      <x:c r="E69" s="52"/>
      <x:c r="F69" s="52"/>
      <x:c r="G69" s="52"/>
      <x:c r="H69" s="52"/>
      <x:c r="I69" s="52"/>
      <x:c r="J69" s="52"/>
    </x:row>
    <x:row r="70">
      <x:c r="A70" s="62"/>
      <x:c r="B70" s="52"/>
      <x:c r="C70" s="52"/>
      <x:c r="D70" s="52"/>
      <x:c r="E70" s="52"/>
      <x:c r="F70" s="52"/>
      <x:c r="G70" s="52"/>
      <x:c r="H70" s="52"/>
      <x:c r="I70" s="52"/>
      <x:c r="J70" s="52"/>
    </x:row>
    <x:row r="71">
      <x:c r="A71" s="62"/>
      <x:c r="B71" s="52"/>
      <x:c r="C71" s="52"/>
      <x:c r="D71" s="52"/>
      <x:c r="E71" s="52"/>
      <x:c r="F71" s="52"/>
      <x:c r="G71" s="52"/>
      <x:c r="H71" s="52"/>
      <x:c r="I71" s="52"/>
      <x:c r="J71" s="52"/>
    </x:row>
    <x:row r="72">
      <x:c r="A72" s="62"/>
      <x:c r="B72" s="52"/>
      <x:c r="C72" s="52"/>
      <x:c r="D72" s="52"/>
      <x:c r="E72" s="52"/>
      <x:c r="F72" s="52"/>
      <x:c r="G72" s="52"/>
      <x:c r="H72" s="52"/>
      <x:c r="I72" s="52"/>
      <x:c r="J72" s="52"/>
    </x:row>
    <x:row r="73">
      <x:c r="A73" s="62"/>
      <x:c r="B73" s="52"/>
      <x:c r="C73" s="52"/>
      <x:c r="D73" s="52"/>
      <x:c r="E73" s="52"/>
      <x:c r="F73" s="52"/>
      <x:c r="G73" s="52"/>
      <x:c r="H73" s="52"/>
      <x:c r="I73" s="52"/>
      <x:c r="J73" s="52"/>
    </x:row>
    <x:row r="74">
      <x:c r="A74" s="62"/>
      <x:c r="B74" s="52"/>
      <x:c r="C74" s="52"/>
      <x:c r="D74" s="52"/>
      <x:c r="E74" s="52"/>
      <x:c r="F74" s="52"/>
      <x:c r="G74" s="52"/>
      <x:c r="H74" s="52"/>
      <x:c r="I74" s="52"/>
      <x:c r="J74" s="52"/>
    </x:row>
    <x:row r="75">
      <x:c r="A75" s="62"/>
      <x:c r="B75" s="52"/>
      <x:c r="C75" s="52"/>
      <x:c r="D75" s="52"/>
      <x:c r="E75" s="52"/>
      <x:c r="F75" s="52"/>
      <x:c r="G75" s="52"/>
      <x:c r="H75" s="52"/>
      <x:c r="I75" s="52"/>
      <x:c r="J75" s="52"/>
    </x:row>
    <x:row r="76">
      <x:c r="A76" s="62"/>
      <x:c r="B76" s="52"/>
      <x:c r="C76" s="52"/>
      <x:c r="D76" s="52"/>
      <x:c r="E76" s="52"/>
      <x:c r="F76" s="52"/>
      <x:c r="G76" s="52"/>
      <x:c r="H76" s="52"/>
      <x:c r="I76" s="52"/>
      <x:c r="J76" s="52"/>
    </x:row>
    <x:row r="77">
      <x:c r="A77" s="62"/>
      <x:c r="B77" s="52"/>
      <x:c r="C77" s="52"/>
      <x:c r="D77" s="52"/>
      <x:c r="E77" s="52"/>
      <x:c r="F77" s="52"/>
      <x:c r="G77" s="52"/>
      <x:c r="H77" s="52"/>
      <x:c r="I77" s="52"/>
      <x:c r="J77" s="52"/>
    </x:row>
    <x:row r="78">
      <x:c r="A78" s="62"/>
      <x:c r="B78" s="52"/>
      <x:c r="C78" s="52"/>
      <x:c r="D78" s="52"/>
      <x:c r="E78" s="52"/>
      <x:c r="F78" s="52"/>
      <x:c r="G78" s="52"/>
      <x:c r="H78" s="52"/>
      <x:c r="I78" s="52"/>
      <x:c r="J78" s="52"/>
    </x:row>
    <x:row r="79">
      <x:c r="A79" s="62"/>
      <x:c r="B79" s="52"/>
      <x:c r="C79" s="52"/>
      <x:c r="D79" s="52"/>
      <x:c r="E79" s="52"/>
      <x:c r="F79" s="52"/>
      <x:c r="G79" s="52"/>
      <x:c r="H79" s="52"/>
      <x:c r="I79" s="52"/>
      <x:c r="J79" s="52"/>
    </x:row>
    <x:row r="80">
      <x:c r="A80" s="62"/>
      <x:c r="B80" s="52"/>
      <x:c r="C80" s="52"/>
      <x:c r="D80" s="52"/>
      <x:c r="E80" s="52"/>
      <x:c r="F80" s="52"/>
      <x:c r="G80" s="52"/>
      <x:c r="H80" s="52"/>
      <x:c r="I80" s="52"/>
      <x:c r="J80" s="52"/>
    </x:row>
    <x:row r="81">
      <x:c r="A81" s="62"/>
      <x:c r="B81" s="52"/>
      <x:c r="C81" s="52"/>
      <x:c r="D81" s="52"/>
      <x:c r="E81" s="52"/>
      <x:c r="F81" s="52"/>
      <x:c r="G81" s="52"/>
      <x:c r="H81" s="52"/>
      <x:c r="I81" s="52"/>
      <x:c r="J81" s="52"/>
    </x:row>
    <x:row r="82">
      <x:c r="A82" s="62"/>
      <x:c r="B82" s="52"/>
      <x:c r="C82" s="52"/>
      <x:c r="D82" s="52"/>
      <x:c r="E82" s="52"/>
      <x:c r="F82" s="52"/>
      <x:c r="G82" s="52"/>
      <x:c r="H82" s="52"/>
      <x:c r="I82" s="52"/>
      <x:c r="J82" s="52"/>
    </x:row>
    <x:row r="83">
      <x:c r="A83" s="62"/>
      <x:c r="B83" s="52"/>
      <x:c r="C83" s="52"/>
      <x:c r="D83" s="52"/>
      <x:c r="E83" s="52"/>
      <x:c r="F83" s="52"/>
      <x:c r="G83" s="52"/>
      <x:c r="H83" s="52"/>
      <x:c r="I83" s="52"/>
      <x:c r="J83" s="52"/>
    </x:row>
    <x:row r="84">
      <x:c r="A84" s="62"/>
      <x:c r="B84" s="52"/>
      <x:c r="C84" s="52"/>
      <x:c r="D84" s="52"/>
      <x:c r="E84" s="52"/>
      <x:c r="F84" s="52"/>
      <x:c r="G84" s="52"/>
      <x:c r="H84" s="52"/>
      <x:c r="I84" s="52"/>
      <x:c r="J84" s="52"/>
    </x:row>
    <x:row r="85">
      <x:c r="A85" s="62"/>
      <x:c r="B85" s="52"/>
      <x:c r="C85" s="52"/>
      <x:c r="D85" s="52"/>
      <x:c r="E85" s="52"/>
      <x:c r="F85" s="52"/>
      <x:c r="G85" s="52"/>
      <x:c r="H85" s="52"/>
      <x:c r="I85" s="52"/>
      <x:c r="J85" s="52"/>
    </x:row>
    <x:row r="86">
      <x:c r="A86" s="62"/>
      <x:c r="B86" s="52"/>
      <x:c r="C86" s="52"/>
      <x:c r="D86" s="52"/>
      <x:c r="E86" s="52"/>
      <x:c r="F86" s="52"/>
      <x:c r="G86" s="52"/>
      <x:c r="H86" s="52"/>
      <x:c r="I86" s="52"/>
      <x:c r="J86" s="52"/>
    </x:row>
    <x:row r="87">
      <x:c r="A87" s="62"/>
      <x:c r="B87" s="52"/>
      <x:c r="C87" s="52"/>
      <x:c r="D87" s="52"/>
      <x:c r="E87" s="52"/>
      <x:c r="F87" s="52"/>
      <x:c r="G87" s="52"/>
      <x:c r="H87" s="52"/>
      <x:c r="I87" s="52"/>
      <x:c r="J87" s="52"/>
    </x:row>
    <x:row r="88">
      <x:c r="A88" s="62"/>
      <x:c r="B88" s="52"/>
      <x:c r="C88" s="52"/>
      <x:c r="D88" s="52"/>
      <x:c r="E88" s="52"/>
      <x:c r="F88" s="52"/>
      <x:c r="G88" s="52"/>
      <x:c r="H88" s="52"/>
      <x:c r="I88" s="52"/>
      <x:c r="J88" s="52"/>
    </x:row>
    <x:row r="89">
      <x:c r="A89" s="62"/>
      <x:c r="B89" s="52"/>
      <x:c r="C89" s="52"/>
      <x:c r="D89" s="52"/>
      <x:c r="E89" s="52"/>
      <x:c r="F89" s="52"/>
      <x:c r="G89" s="52"/>
      <x:c r="H89" s="52"/>
      <x:c r="I89" s="52"/>
      <x:c r="J89" s="52"/>
    </x:row>
    <x:row r="90">
      <x:c r="A90" s="62"/>
      <x:c r="B90" s="52"/>
      <x:c r="C90" s="52"/>
      <x:c r="D90" s="52"/>
      <x:c r="E90" s="52"/>
      <x:c r="F90" s="52"/>
      <x:c r="G90" s="52"/>
      <x:c r="H90" s="52"/>
      <x:c r="I90" s="52"/>
      <x:c r="J90" s="52"/>
    </x:row>
    <x:row r="91">
      <x:c r="A91" s="62"/>
      <x:c r="B91" s="52"/>
      <x:c r="C91" s="52"/>
      <x:c r="D91" s="52"/>
      <x:c r="E91" s="52"/>
      <x:c r="F91" s="52"/>
      <x:c r="G91" s="52"/>
      <x:c r="H91" s="52"/>
      <x:c r="I91" s="52"/>
      <x:c r="J91" s="52"/>
    </x:row>
    <x:row r="92">
      <x:c r="A92" s="62"/>
      <x:c r="B92" s="52"/>
      <x:c r="C92" s="52"/>
      <x:c r="D92" s="52"/>
      <x:c r="E92" s="52"/>
      <x:c r="F92" s="52"/>
      <x:c r="G92" s="52"/>
      <x:c r="H92" s="52"/>
      <x:c r="I92" s="52"/>
      <x:c r="J92" s="52"/>
    </x:row>
    <x:row r="93">
      <x:c r="A93" s="62"/>
      <x:c r="B93" s="52"/>
      <x:c r="C93" s="52"/>
      <x:c r="D93" s="52"/>
      <x:c r="E93" s="52"/>
      <x:c r="F93" s="52"/>
      <x:c r="G93" s="52"/>
      <x:c r="H93" s="52"/>
      <x:c r="I93" s="52"/>
      <x:c r="J93" s="52"/>
    </x:row>
    <x:row r="94">
      <x:c r="A94" s="62"/>
      <x:c r="B94" s="52"/>
      <x:c r="C94" s="52"/>
      <x:c r="D94" s="52"/>
      <x:c r="E94" s="52"/>
      <x:c r="F94" s="52"/>
      <x:c r="G94" s="52"/>
      <x:c r="H94" s="52"/>
      <x:c r="I94" s="52"/>
      <x:c r="J94" s="52"/>
    </x:row>
    <x:row r="95">
      <x:c r="A95" s="62"/>
      <x:c r="B95" s="52"/>
      <x:c r="C95" s="52"/>
      <x:c r="D95" s="52"/>
      <x:c r="E95" s="52"/>
      <x:c r="F95" s="52"/>
      <x:c r="G95" s="52"/>
      <x:c r="H95" s="52"/>
      <x:c r="I95" s="52"/>
      <x:c r="J95" s="52"/>
    </x:row>
    <x:row r="96">
      <x:c r="A96" s="62"/>
      <x:c r="B96" s="52"/>
      <x:c r="C96" s="52"/>
      <x:c r="D96" s="52"/>
      <x:c r="E96" s="52"/>
      <x:c r="F96" s="52"/>
      <x:c r="G96" s="52"/>
      <x:c r="H96" s="52"/>
      <x:c r="I96" s="52"/>
      <x:c r="J96" s="52"/>
    </x:row>
    <x:row r="97">
      <x:c r="A97" s="62"/>
      <x:c r="B97" s="52"/>
      <x:c r="C97" s="52"/>
      <x:c r="D97" s="52"/>
      <x:c r="E97" s="52"/>
      <x:c r="F97" s="52"/>
      <x:c r="G97" s="52"/>
      <x:c r="H97" s="52"/>
      <x:c r="I97" s="52"/>
      <x:c r="J97" s="52"/>
    </x:row>
    <x:row r="98">
      <x:c r="A98" s="62"/>
      <x:c r="B98" s="52"/>
      <x:c r="C98" s="52"/>
      <x:c r="D98" s="52"/>
      <x:c r="E98" s="52"/>
      <x:c r="F98" s="52"/>
      <x:c r="G98" s="52"/>
      <x:c r="H98" s="52"/>
      <x:c r="I98" s="52"/>
      <x:c r="J98" s="52"/>
    </x:row>
    <x:row r="99">
      <x:c r="A99" s="62"/>
      <x:c r="B99" s="52"/>
      <x:c r="C99" s="52"/>
      <x:c r="D99" s="52"/>
      <x:c r="E99" s="52"/>
      <x:c r="F99" s="52"/>
      <x:c r="G99" s="52"/>
      <x:c r="H99" s="52"/>
      <x:c r="I99" s="52"/>
      <x:c r="J99" s="52"/>
    </x:row>
    <x:row r="100">
      <x:c r="A100" s="62"/>
      <x:c r="B100" s="52"/>
      <x:c r="C100" s="52"/>
      <x:c r="D100" s="52"/>
      <x:c r="E100" s="52"/>
      <x:c r="F100" s="52"/>
      <x:c r="G100" s="52"/>
      <x:c r="H100" s="52"/>
      <x:c r="I100" s="52"/>
      <x:c r="J100" s="52"/>
    </x:row>
    <x:row r="101">
      <x:c r="A101" s="62"/>
      <x:c r="B101" s="52"/>
      <x:c r="C101" s="52"/>
      <x:c r="D101" s="52"/>
      <x:c r="E101" s="52"/>
      <x:c r="F101" s="52"/>
      <x:c r="G101" s="52"/>
      <x:c r="H101" s="52"/>
      <x:c r="I101" s="52"/>
      <x:c r="J101" s="52"/>
    </x:row>
    <x:row r="102">
      <x:c r="A102" s="62"/>
      <x:c r="B102" s="52"/>
      <x:c r="C102" s="52"/>
      <x:c r="D102" s="52"/>
      <x:c r="E102" s="52"/>
      <x:c r="F102" s="52"/>
      <x:c r="G102" s="52"/>
      <x:c r="H102" s="52"/>
      <x:c r="I102" s="52"/>
      <x:c r="J102" s="52"/>
    </x:row>
    <x:row r="103">
      <x:c r="A103" s="62"/>
      <x:c r="B103" s="52"/>
      <x:c r="C103" s="52"/>
      <x:c r="D103" s="52"/>
      <x:c r="E103" s="52"/>
      <x:c r="F103" s="52"/>
      <x:c r="G103" s="52"/>
      <x:c r="H103" s="52"/>
      <x:c r="I103" s="52"/>
      <x:c r="J103" s="52"/>
    </x:row>
    <x:row r="104">
      <x:c r="A104" s="62"/>
      <x:c r="B104" s="52"/>
      <x:c r="C104" s="52"/>
      <x:c r="D104" s="52"/>
      <x:c r="E104" s="52"/>
      <x:c r="F104" s="52"/>
      <x:c r="G104" s="52"/>
      <x:c r="H104" s="52"/>
      <x:c r="I104" s="52"/>
      <x:c r="J104" s="52"/>
    </x:row>
  </x:sheetData>
  <x:mergeCells>
    <x:mergeCell ref="A1:J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6" customHeight="1">
      <x:c r="A1" s="58" t="str">
        <x:v>سه مرجع با ردیف مستقل کارمزد شاپرک | فروش شارژ و قرارداد بانکی حذف شده</x:v>
      </x:c>
      <x:c r="B1" s="58"/>
      <x:c r="C1" s="58"/>
      <x:c r="D1" s="58"/>
      <x:c r="E1" s="58"/>
      <x:c r="F1" s="58"/>
      <x:c r="G1" s="58"/>
      <x:c r="H1" s="58"/>
    </x:row>
    <x:row r="2" ht="26" customHeight="1">
      <x:c r="A2" s="58"/>
      <x:c r="B2" s="58"/>
      <x:c r="C2" s="58"/>
      <x:c r="D2" s="58"/>
      <x:c r="E2" s="58"/>
      <x:c r="F2" s="58"/>
      <x:c r="G2" s="58"/>
      <x:c r="H2" s="58"/>
    </x:row>
    <x:row r="4" ht="44" customHeight="1">
      <x:c r="A4" s="56" t="str">
        <x:v>شرکت</x:v>
      </x:c>
      <x:c r="B4" s="56" t="str">
        <x:v>عنوان ردیف کدال</x:v>
      </x:c>
      <x:c r="C4" s="56" t="str">
        <x:v>کارمزد (میلیون ریال)</x:v>
      </x:c>
      <x:c r="D4" s="56" t="str">
        <x:v>تعداد تقریبی (میلیون)</x:v>
      </x:c>
      <x:c r="E4" s="56" t="str">
        <x:v>مبلغ تقریبی (همت)</x:v>
      </x:c>
      <x:c r="F4" s="56" t="str">
        <x:v>تومان کارمزد/تراکنش</x:v>
      </x:c>
      <x:c r="G4" s="56" t="str">
        <x:v>میلیارد تومان کارمزد/همت</x:v>
      </x:c>
      <x:c r="H4" s="56" t="str">
        <x:v>منبع</x:v>
      </x:c>
    </x:row>
    <x:row r="5" ht="35" customHeight="1">
      <x:c r="A5" s="60" t="str">
        <x:v>آسان پرداخت پرشین</x:v>
      </x:c>
      <x:c r="B5" s="50" t="str">
        <x:v>درآمد کارمزد تراکنش شاپرکی</x:v>
      </x:c>
      <x:c r="C5" s="32" t="n">
        <x:v>877178</x:v>
      </x:c>
      <x:c r="D5" s="100" t="n">
        <x:f>'مقایسه ۱۲ شرکت'!E5</x:f>
        <x:v>245.05810178590002</x:v>
      </x:c>
      <x:c r="E5" s="100" t="n">
        <x:f>'مقایسه ۱۲ شرکت'!F5</x:f>
        <x:v>227.12320318780002</x:v>
      </x:c>
      <x:c r="F5" s="76" t="n">
        <x:f>C5*'راهنما'!$B$9/(D5*'راهنما'!$B$20)</x:f>
        <x:v>357.94694956315476</x:v>
      </x:c>
      <x:c r="G5" s="84" t="n">
        <x:f>(C5*'راهنما'!$B$9/'راهنما'!$B$10)/E5</x:f>
        <x:v>0.386212411452604</x:v>
      </x:c>
      <x:c r="H5" s="50" t="str">
        <x:v>AP-M-1405-06؛ ص۱</x:v>
      </x:c>
    </x:row>
    <x:row r="6" ht="35" customHeight="1">
      <x:c r="A6" s="60" t="str">
        <x:v>به‌پرداخت ملت</x:v>
      </x:c>
      <x:c r="B6" s="50" t="str">
        <x:v>کارمزد شاپرک</x:v>
      </x:c>
      <x:c r="C6" s="32" t="n">
        <x:v>4722577</x:v>
      </x:c>
      <x:c r="D6" s="100" t="n">
        <x:f>'مقایسه ۱۲ شرکت'!E7</x:f>
        <x:v>1098.6203171514999</x:v>
      </x:c>
      <x:c r="E6" s="100" t="n">
        <x:f>'مقایسه ۱۲ شرکت'!F7</x:f>
        <x:v>1162.51798757872</x:v>
      </x:c>
      <x:c r="F6" s="76" t="n">
        <x:f>C6*'راهنما'!$B$9/(D6*'راهنما'!$B$20)</x:f>
        <x:v>429.86434223651406</x:v>
      </x:c>
      <x:c r="G6" s="84" t="n">
        <x:f>(C6*'راهنما'!$B$9/'راهنما'!$B$10)/E6</x:f>
        <x:v>0.40623689701663307</x:v>
      </x:c>
      <x:c r="H6" s="50" t="str">
        <x:v>BEP-M-1405-06؛ ص۱</x:v>
      </x:c>
    </x:row>
    <x:row r="7" ht="35" customHeight="1">
      <x:c r="A7" s="60" t="str">
        <x:v>پرداخت الکترونیک پاسارگاد</x:v>
      </x:c>
      <x:c r="B7" s="50" t="str">
        <x:v>درآمد حاصل از کارمزد شاپرک</x:v>
      </x:c>
      <x:c r="C7" s="32" t="n">
        <x:v>1088667</x:v>
      </x:c>
      <x:c r="D7" s="100" t="n">
        <x:f>'مقایسه ۱۲ شرکت'!E9</x:f>
        <x:v>218.7496773397</x:v>
      </x:c>
      <x:c r="E7" s="100" t="n">
        <x:f>'مقایسه ۱۲ شرکت'!F9</x:f>
        <x:v>233.7384421156</x:v>
      </x:c>
      <x:c r="F7" s="76" t="n">
        <x:f>C7*'راهنما'!$B$9/(D7*'راهنما'!$B$20)</x:f>
        <x:v>497.6770769400454</x:v>
      </x:c>
      <x:c r="G7" s="84" t="n">
        <x:f>(C7*'راهنما'!$B$9/'راهنما'!$B$10)/E7</x:f>
        <x:v>0.46576292292629295</x:v>
      </x:c>
      <x:c r="H7" s="50" t="str">
        <x:v>PEP-M-1405-06؛ ص۱</x:v>
      </x:c>
    </x:row>
    <x:row r="8">
      <x:c r="A8" s="62"/>
      <x:c r="B8" s="52"/>
      <x:c r="C8" s="52"/>
      <x:c r="D8" s="52"/>
      <x:c r="E8" s="52"/>
      <x:c r="F8" s="52"/>
      <x:c r="G8" s="52"/>
      <x:c r="H8" s="52"/>
    </x:row>
    <x:row r="9">
      <x:c r="A9" s="62"/>
      <x:c r="B9" s="52"/>
      <x:c r="C9" s="52"/>
      <x:c r="D9" s="52"/>
      <x:c r="E9" s="52"/>
      <x:c r="F9" s="52"/>
      <x:c r="G9" s="52"/>
      <x:c r="H9" s="52"/>
    </x:row>
    <x:row r="10">
      <x:c r="A10" s="92" t="str">
        <x:v>ضریب</x:v>
      </x:c>
      <x:c r="B10" s="85" t="str">
        <x:v>مقدار</x:v>
      </x:c>
      <x:c r="C10" s="52"/>
      <x:c r="D10" s="52"/>
      <x:c r="E10" s="52"/>
      <x:c r="F10" s="52"/>
      <x:c r="G10" s="52"/>
      <x:c r="H10" s="52"/>
    </x:row>
    <x:row r="11">
      <x:c r="A11" s="62" t="str">
        <x:v>حداقل تعدادی</x:v>
      </x:c>
      <x:c r="B11" s="86" t="n">
        <x:f>MIN(F5:F7)</x:f>
        <x:v>357.94694956315476</x:v>
      </x:c>
      <x:c r="C11" s="52"/>
      <x:c r="D11" s="52"/>
      <x:c r="E11" s="52"/>
      <x:c r="F11" s="52"/>
      <x:c r="G11" s="52"/>
      <x:c r="H11" s="52"/>
    </x:row>
    <x:row r="12">
      <x:c r="A12" s="62" t="str">
        <x:v>حداکثر تعدادی</x:v>
      </x:c>
      <x:c r="B12" s="86" t="n">
        <x:f>MAX(F5:F7)</x:f>
        <x:v>497.6770769400454</x:v>
      </x:c>
      <x:c r="C12" s="52"/>
      <x:c r="D12" s="52"/>
      <x:c r="E12" s="52"/>
      <x:c r="F12" s="52"/>
      <x:c r="G12" s="52"/>
      <x:c r="H12" s="52"/>
    </x:row>
    <x:row r="13">
      <x:c r="A13" s="62" t="str">
        <x:v>حداقل مبلغی</x:v>
      </x:c>
      <x:c r="B13" s="86" t="n">
        <x:f>MIN(G5:G7)</x:f>
        <x:v>0.386212411452604</x:v>
      </x:c>
      <x:c r="C13" s="52"/>
      <x:c r="D13" s="52"/>
      <x:c r="E13" s="52"/>
      <x:c r="F13" s="52"/>
      <x:c r="G13" s="52"/>
      <x:c r="H13" s="52"/>
    </x:row>
    <x:row r="14">
      <x:c r="A14" s="62" t="str">
        <x:v>حداکثر مبلغی</x:v>
      </x:c>
      <x:c r="B14" s="86" t="n">
        <x:f>MAX(G5:G7)</x:f>
        <x:v>0.46576292292629295</x:v>
      </x:c>
      <x:c r="C14" s="52"/>
      <x:c r="D14" s="52"/>
      <x:c r="E14" s="52"/>
      <x:c r="F14" s="52"/>
      <x:c r="G14" s="52"/>
      <x:c r="H14" s="52"/>
    </x:row>
    <x:row r="15">
      <x:c r="A15" s="62"/>
      <x:c r="B15" s="52"/>
      <x:c r="C15" s="52"/>
      <x:c r="D15" s="52"/>
      <x:c r="E15" s="52"/>
      <x:c r="F15" s="52"/>
      <x:c r="G15" s="52"/>
      <x:c r="H15" s="52"/>
    </x:row>
    <x:row r="16">
      <x:c r="A16" s="93" t="str">
        <x:v>حداقل/حداکثر صرفاً دامنه ضرایب سه مرجع است؛ نه بازه اطمینان آماری و نه تضمین قرارگرفتن درآمد واقعی در این دامنه.</x:v>
      </x:c>
      <x:c r="B16" s="87"/>
      <x:c r="C16" s="87"/>
      <x:c r="D16" s="87"/>
      <x:c r="E16" s="87"/>
      <x:c r="F16" s="87"/>
      <x:c r="G16" s="87"/>
      <x:c r="H16" s="87"/>
    </x:row>
    <x:row r="17">
      <x:c r="A17" s="93"/>
      <x:c r="B17" s="87"/>
      <x:c r="C17" s="87"/>
      <x:c r="D17" s="87"/>
      <x:c r="E17" s="87"/>
      <x:c r="F17" s="87"/>
      <x:c r="G17" s="87"/>
      <x:c r="H17" s="87"/>
    </x:row>
    <x:row r="18">
      <x:c r="A18" s="93"/>
      <x:c r="B18" s="87"/>
      <x:c r="C18" s="87"/>
      <x:c r="D18" s="87"/>
      <x:c r="E18" s="87"/>
      <x:c r="F18" s="87"/>
      <x:c r="G18" s="87"/>
      <x:c r="H18" s="87"/>
    </x:row>
    <x:row r="19">
      <x:c r="A19" s="62"/>
      <x:c r="B19" s="52"/>
      <x:c r="C19" s="52"/>
      <x:c r="D19" s="52"/>
      <x:c r="E19" s="52"/>
      <x:c r="F19" s="52"/>
      <x:c r="G19" s="52"/>
      <x:c r="H19" s="52"/>
    </x:row>
    <x:row r="20">
      <x:c r="A20" s="62"/>
      <x:c r="B20" s="52"/>
      <x:c r="C20" s="52"/>
      <x:c r="D20" s="52"/>
      <x:c r="E20" s="52"/>
      <x:c r="F20" s="52"/>
      <x:c r="G20" s="52"/>
      <x:c r="H20" s="52"/>
    </x:row>
    <x:row r="21">
      <x:c r="A21" s="62"/>
      <x:c r="B21" s="52"/>
      <x:c r="C21" s="52"/>
      <x:c r="D21" s="52"/>
      <x:c r="E21" s="52"/>
      <x:c r="F21" s="52"/>
      <x:c r="G21" s="52"/>
      <x:c r="H21" s="52"/>
    </x:row>
    <x:row r="22">
      <x:c r="A22" s="62"/>
      <x:c r="B22" s="52"/>
      <x:c r="C22" s="52"/>
      <x:c r="D22" s="52"/>
      <x:c r="E22" s="52"/>
      <x:c r="F22" s="52"/>
      <x:c r="G22" s="52"/>
      <x:c r="H22" s="52"/>
    </x:row>
    <x:row r="23">
      <x:c r="A23" s="62"/>
      <x:c r="B23" s="52"/>
      <x:c r="C23" s="52"/>
      <x:c r="D23" s="52"/>
      <x:c r="E23" s="52"/>
      <x:c r="F23" s="52"/>
      <x:c r="G23" s="52"/>
      <x:c r="H23" s="52"/>
    </x:row>
    <x:row r="24">
      <x:c r="A24" s="62"/>
      <x:c r="B24" s="52"/>
      <x:c r="C24" s="52"/>
      <x:c r="D24" s="52"/>
      <x:c r="E24" s="52"/>
      <x:c r="F24" s="52"/>
      <x:c r="G24" s="52"/>
      <x:c r="H24" s="52"/>
    </x:row>
    <x:row r="25">
      <x:c r="A25" s="62"/>
      <x:c r="B25" s="52"/>
      <x:c r="C25" s="52"/>
      <x:c r="D25" s="52"/>
      <x:c r="E25" s="52"/>
      <x:c r="F25" s="52"/>
      <x:c r="G25" s="52"/>
      <x:c r="H25" s="52"/>
    </x:row>
    <x:row r="26">
      <x:c r="A26" s="62"/>
      <x:c r="B26" s="52"/>
      <x:c r="C26" s="52"/>
      <x:c r="D26" s="52"/>
      <x:c r="E26" s="52"/>
      <x:c r="F26" s="52"/>
      <x:c r="G26" s="52"/>
      <x:c r="H26" s="52"/>
    </x:row>
    <x:row r="27">
      <x:c r="A27" s="62"/>
      <x:c r="B27" s="52"/>
      <x:c r="C27" s="52"/>
      <x:c r="D27" s="52"/>
      <x:c r="E27" s="52"/>
      <x:c r="F27" s="52"/>
      <x:c r="G27" s="52"/>
      <x:c r="H27" s="52"/>
    </x:row>
    <x:row r="28">
      <x:c r="A28" s="62"/>
      <x:c r="B28" s="52"/>
      <x:c r="C28" s="52"/>
      <x:c r="D28" s="52"/>
      <x:c r="E28" s="52"/>
      <x:c r="F28" s="52"/>
      <x:c r="G28" s="52"/>
      <x:c r="H28" s="52"/>
    </x:row>
    <x:row r="29">
      <x:c r="A29" s="62"/>
      <x:c r="B29" s="52"/>
      <x:c r="C29" s="52"/>
      <x:c r="D29" s="52"/>
      <x:c r="E29" s="52"/>
      <x:c r="F29" s="52"/>
      <x:c r="G29" s="52"/>
      <x:c r="H29" s="52"/>
    </x:row>
    <x:row r="30">
      <x:c r="A30" s="62"/>
      <x:c r="B30" s="52"/>
      <x:c r="C30" s="52"/>
      <x:c r="D30" s="52"/>
      <x:c r="E30" s="52"/>
      <x:c r="F30" s="52"/>
      <x:c r="G30" s="52"/>
      <x:c r="H30" s="52"/>
    </x:row>
    <x:row r="31">
      <x:c r="A31" s="62"/>
      <x:c r="B31" s="52"/>
      <x:c r="C31" s="52"/>
      <x:c r="D31" s="52"/>
      <x:c r="E31" s="52"/>
      <x:c r="F31" s="52"/>
      <x:c r="G31" s="52"/>
      <x:c r="H31" s="52"/>
    </x:row>
    <x:row r="32">
      <x:c r="A32" s="62"/>
      <x:c r="B32" s="52"/>
      <x:c r="C32" s="52"/>
      <x:c r="D32" s="52"/>
      <x:c r="E32" s="52"/>
      <x:c r="F32" s="52"/>
      <x:c r="G32" s="52"/>
      <x:c r="H32" s="52"/>
    </x:row>
    <x:row r="33">
      <x:c r="A33" s="62"/>
      <x:c r="B33" s="52"/>
      <x:c r="C33" s="52"/>
      <x:c r="D33" s="52"/>
      <x:c r="E33" s="52"/>
      <x:c r="F33" s="52"/>
      <x:c r="G33" s="52"/>
      <x:c r="H33" s="52"/>
    </x:row>
    <x:row r="34">
      <x:c r="A34" s="62"/>
      <x:c r="B34" s="52"/>
      <x:c r="C34" s="52"/>
      <x:c r="D34" s="52"/>
      <x:c r="E34" s="52"/>
      <x:c r="F34" s="52"/>
      <x:c r="G34" s="52"/>
      <x:c r="H34" s="52"/>
    </x:row>
    <x:row r="35">
      <x:c r="A35" s="62"/>
      <x:c r="B35" s="52"/>
      <x:c r="C35" s="52"/>
      <x:c r="D35" s="52"/>
      <x:c r="E35" s="52"/>
      <x:c r="F35" s="52"/>
      <x:c r="G35" s="52"/>
      <x:c r="H35" s="52"/>
    </x:row>
    <x:row r="36">
      <x:c r="A36" s="62"/>
      <x:c r="B36" s="52"/>
      <x:c r="C36" s="52"/>
      <x:c r="D36" s="52"/>
      <x:c r="E36" s="52"/>
      <x:c r="F36" s="52"/>
      <x:c r="G36" s="52"/>
      <x:c r="H36" s="52"/>
    </x:row>
    <x:row r="37">
      <x:c r="A37" s="62"/>
      <x:c r="B37" s="52"/>
      <x:c r="C37" s="52"/>
      <x:c r="D37" s="52"/>
      <x:c r="E37" s="52"/>
      <x:c r="F37" s="52"/>
      <x:c r="G37" s="52"/>
      <x:c r="H37" s="52"/>
    </x:row>
    <x:row r="38">
      <x:c r="A38" s="62"/>
      <x:c r="B38" s="52"/>
      <x:c r="C38" s="52"/>
      <x:c r="D38" s="52"/>
      <x:c r="E38" s="52"/>
      <x:c r="F38" s="52"/>
      <x:c r="G38" s="52"/>
      <x:c r="H38" s="52"/>
    </x:row>
    <x:row r="39">
      <x:c r="A39" s="62"/>
      <x:c r="B39" s="52"/>
      <x:c r="C39" s="52"/>
      <x:c r="D39" s="52"/>
      <x:c r="E39" s="52"/>
      <x:c r="F39" s="52"/>
      <x:c r="G39" s="52"/>
      <x:c r="H39" s="52"/>
    </x:row>
    <x:row r="40">
      <x:c r="A40" s="62"/>
      <x:c r="B40" s="52"/>
      <x:c r="C40" s="52"/>
      <x:c r="D40" s="52"/>
      <x:c r="E40" s="52"/>
      <x:c r="F40" s="52"/>
      <x:c r="G40" s="52"/>
      <x:c r="H40" s="52"/>
    </x:row>
    <x:row r="41">
      <x:c r="A41" s="62"/>
      <x:c r="B41" s="52"/>
      <x:c r="C41" s="52"/>
      <x:c r="D41" s="52"/>
      <x:c r="E41" s="52"/>
      <x:c r="F41" s="52"/>
      <x:c r="G41" s="52"/>
      <x:c r="H41" s="52"/>
    </x:row>
    <x:row r="42">
      <x:c r="A42" s="62"/>
      <x:c r="B42" s="52"/>
      <x:c r="C42" s="52"/>
      <x:c r="D42" s="52"/>
      <x:c r="E42" s="52"/>
      <x:c r="F42" s="52"/>
      <x:c r="G42" s="52"/>
      <x:c r="H42" s="52"/>
    </x:row>
    <x:row r="43">
      <x:c r="A43" s="62"/>
      <x:c r="B43" s="52"/>
      <x:c r="C43" s="52"/>
      <x:c r="D43" s="52"/>
      <x:c r="E43" s="52"/>
      <x:c r="F43" s="52"/>
      <x:c r="G43" s="52"/>
      <x:c r="H43" s="52"/>
    </x:row>
    <x:row r="44">
      <x:c r="A44" s="62"/>
      <x:c r="B44" s="52"/>
      <x:c r="C44" s="52"/>
      <x:c r="D44" s="52"/>
      <x:c r="E44" s="52"/>
      <x:c r="F44" s="52"/>
      <x:c r="G44" s="52"/>
      <x:c r="H44" s="52"/>
    </x:row>
    <x:row r="45">
      <x:c r="A45" s="62"/>
      <x:c r="B45" s="52"/>
      <x:c r="C45" s="52"/>
      <x:c r="D45" s="52"/>
      <x:c r="E45" s="52"/>
      <x:c r="F45" s="52"/>
      <x:c r="G45" s="52"/>
      <x:c r="H45" s="52"/>
    </x:row>
    <x:row r="46">
      <x:c r="A46" s="62"/>
      <x:c r="B46" s="52"/>
      <x:c r="C46" s="52"/>
      <x:c r="D46" s="52"/>
      <x:c r="E46" s="52"/>
      <x:c r="F46" s="52"/>
      <x:c r="G46" s="52"/>
      <x:c r="H46" s="52"/>
    </x:row>
    <x:row r="47">
      <x:c r="A47" s="62"/>
      <x:c r="B47" s="52"/>
      <x:c r="C47" s="52"/>
      <x:c r="D47" s="52"/>
      <x:c r="E47" s="52"/>
      <x:c r="F47" s="52"/>
      <x:c r="G47" s="52"/>
      <x:c r="H47" s="52"/>
    </x:row>
    <x:row r="48">
      <x:c r="A48" s="62"/>
      <x:c r="B48" s="52"/>
      <x:c r="C48" s="52"/>
      <x:c r="D48" s="52"/>
      <x:c r="E48" s="52"/>
      <x:c r="F48" s="52"/>
      <x:c r="G48" s="52"/>
      <x:c r="H48" s="52"/>
    </x:row>
    <x:row r="49">
      <x:c r="A49" s="62"/>
      <x:c r="B49" s="52"/>
      <x:c r="C49" s="52"/>
      <x:c r="D49" s="52"/>
      <x:c r="E49" s="52"/>
      <x:c r="F49" s="52"/>
      <x:c r="G49" s="52"/>
      <x:c r="H49" s="52"/>
    </x:row>
    <x:row r="50">
      <x:c r="A50" s="62"/>
      <x:c r="B50" s="52"/>
      <x:c r="C50" s="52"/>
      <x:c r="D50" s="52"/>
      <x:c r="E50" s="52"/>
      <x:c r="F50" s="52"/>
      <x:c r="G50" s="52"/>
      <x:c r="H50" s="52"/>
    </x:row>
    <x:row r="51">
      <x:c r="A51" s="62"/>
      <x:c r="B51" s="52"/>
      <x:c r="C51" s="52"/>
      <x:c r="D51" s="52"/>
      <x:c r="E51" s="52"/>
      <x:c r="F51" s="52"/>
      <x:c r="G51" s="52"/>
      <x:c r="H51" s="52"/>
    </x:row>
    <x:row r="52">
      <x:c r="A52" s="62"/>
      <x:c r="B52" s="52"/>
      <x:c r="C52" s="52"/>
      <x:c r="D52" s="52"/>
      <x:c r="E52" s="52"/>
      <x:c r="F52" s="52"/>
      <x:c r="G52" s="52"/>
      <x:c r="H52" s="52"/>
    </x:row>
    <x:row r="53">
      <x:c r="A53" s="62"/>
      <x:c r="B53" s="52"/>
      <x:c r="C53" s="52"/>
      <x:c r="D53" s="52"/>
      <x:c r="E53" s="52"/>
      <x:c r="F53" s="52"/>
      <x:c r="G53" s="52"/>
      <x:c r="H53" s="52"/>
    </x:row>
    <x:row r="54">
      <x:c r="A54" s="62"/>
      <x:c r="B54" s="52"/>
      <x:c r="C54" s="52"/>
      <x:c r="D54" s="52"/>
      <x:c r="E54" s="52"/>
      <x:c r="F54" s="52"/>
      <x:c r="G54" s="52"/>
      <x:c r="H54" s="52"/>
    </x:row>
    <x:row r="55">
      <x:c r="A55" s="62"/>
      <x:c r="B55" s="52"/>
      <x:c r="C55" s="52"/>
      <x:c r="D55" s="52"/>
      <x:c r="E55" s="52"/>
      <x:c r="F55" s="52"/>
      <x:c r="G55" s="52"/>
      <x:c r="H55" s="52"/>
    </x:row>
    <x:row r="56">
      <x:c r="A56" s="62"/>
      <x:c r="B56" s="52"/>
      <x:c r="C56" s="52"/>
      <x:c r="D56" s="52"/>
      <x:c r="E56" s="52"/>
      <x:c r="F56" s="52"/>
      <x:c r="G56" s="52"/>
      <x:c r="H56" s="52"/>
    </x:row>
    <x:row r="57">
      <x:c r="A57" s="62"/>
      <x:c r="B57" s="52"/>
      <x:c r="C57" s="52"/>
      <x:c r="D57" s="52"/>
      <x:c r="E57" s="52"/>
      <x:c r="F57" s="52"/>
      <x:c r="G57" s="52"/>
      <x:c r="H57" s="52"/>
    </x:row>
    <x:row r="58">
      <x:c r="A58" s="62"/>
      <x:c r="B58" s="52"/>
      <x:c r="C58" s="52"/>
      <x:c r="D58" s="52"/>
      <x:c r="E58" s="52"/>
      <x:c r="F58" s="52"/>
      <x:c r="G58" s="52"/>
      <x:c r="H58" s="52"/>
    </x:row>
    <x:row r="59">
      <x:c r="A59" s="62"/>
      <x:c r="B59" s="52"/>
      <x:c r="C59" s="52"/>
      <x:c r="D59" s="52"/>
      <x:c r="E59" s="52"/>
      <x:c r="F59" s="52"/>
      <x:c r="G59" s="52"/>
      <x:c r="H59" s="52"/>
    </x:row>
    <x:row r="60">
      <x:c r="A60" s="62"/>
      <x:c r="B60" s="52"/>
      <x:c r="C60" s="52"/>
      <x:c r="D60" s="52"/>
      <x:c r="E60" s="52"/>
      <x:c r="F60" s="52"/>
      <x:c r="G60" s="52"/>
      <x:c r="H60" s="52"/>
    </x:row>
    <x:row r="61">
      <x:c r="A61" s="62"/>
      <x:c r="B61" s="52"/>
      <x:c r="C61" s="52"/>
      <x:c r="D61" s="52"/>
      <x:c r="E61" s="52"/>
      <x:c r="F61" s="52"/>
      <x:c r="G61" s="52"/>
      <x:c r="H61" s="52"/>
    </x:row>
    <x:row r="62">
      <x:c r="A62" s="62"/>
      <x:c r="B62" s="52"/>
      <x:c r="C62" s="52"/>
      <x:c r="D62" s="52"/>
      <x:c r="E62" s="52"/>
      <x:c r="F62" s="52"/>
      <x:c r="G62" s="52"/>
      <x:c r="H62" s="52"/>
    </x:row>
    <x:row r="63">
      <x:c r="A63" s="62"/>
      <x:c r="B63" s="52"/>
      <x:c r="C63" s="52"/>
      <x:c r="D63" s="52"/>
      <x:c r="E63" s="52"/>
      <x:c r="F63" s="52"/>
      <x:c r="G63" s="52"/>
      <x:c r="H63" s="52"/>
    </x:row>
    <x:row r="64">
      <x:c r="A64" s="62"/>
      <x:c r="B64" s="52"/>
      <x:c r="C64" s="52"/>
      <x:c r="D64" s="52"/>
      <x:c r="E64" s="52"/>
      <x:c r="F64" s="52"/>
      <x:c r="G64" s="52"/>
      <x:c r="H64" s="52"/>
    </x:row>
    <x:row r="65">
      <x:c r="A65" s="62"/>
      <x:c r="B65" s="52"/>
      <x:c r="C65" s="52"/>
      <x:c r="D65" s="52"/>
      <x:c r="E65" s="52"/>
      <x:c r="F65" s="52"/>
      <x:c r="G65" s="52"/>
      <x:c r="H65" s="52"/>
    </x:row>
    <x:row r="66">
      <x:c r="A66" s="62"/>
      <x:c r="B66" s="52"/>
      <x:c r="C66" s="52"/>
      <x:c r="D66" s="52"/>
      <x:c r="E66" s="52"/>
      <x:c r="F66" s="52"/>
      <x:c r="G66" s="52"/>
      <x:c r="H66" s="52"/>
    </x:row>
    <x:row r="67">
      <x:c r="A67" s="62"/>
      <x:c r="B67" s="52"/>
      <x:c r="C67" s="52"/>
      <x:c r="D67" s="52"/>
      <x:c r="E67" s="52"/>
      <x:c r="F67" s="52"/>
      <x:c r="G67" s="52"/>
      <x:c r="H67" s="52"/>
    </x:row>
    <x:row r="68">
      <x:c r="A68" s="62"/>
      <x:c r="B68" s="52"/>
      <x:c r="C68" s="52"/>
      <x:c r="D68" s="52"/>
      <x:c r="E68" s="52"/>
      <x:c r="F68" s="52"/>
      <x:c r="G68" s="52"/>
      <x:c r="H68" s="52"/>
    </x:row>
    <x:row r="69">
      <x:c r="A69" s="62"/>
      <x:c r="B69" s="52"/>
      <x:c r="C69" s="52"/>
      <x:c r="D69" s="52"/>
      <x:c r="E69" s="52"/>
      <x:c r="F69" s="52"/>
      <x:c r="G69" s="52"/>
      <x:c r="H69" s="52"/>
    </x:row>
    <x:row r="70">
      <x:c r="A70" s="62"/>
      <x:c r="B70" s="52"/>
      <x:c r="C70" s="52"/>
      <x:c r="D70" s="52"/>
      <x:c r="E70" s="52"/>
      <x:c r="F70" s="52"/>
      <x:c r="G70" s="52"/>
      <x:c r="H70" s="52"/>
    </x:row>
    <x:row r="71">
      <x:c r="A71" s="62"/>
      <x:c r="B71" s="52"/>
      <x:c r="C71" s="52"/>
      <x:c r="D71" s="52"/>
      <x:c r="E71" s="52"/>
      <x:c r="F71" s="52"/>
      <x:c r="G71" s="52"/>
      <x:c r="H71" s="52"/>
    </x:row>
    <x:row r="72">
      <x:c r="A72" s="62"/>
      <x:c r="B72" s="52"/>
      <x:c r="C72" s="52"/>
      <x:c r="D72" s="52"/>
      <x:c r="E72" s="52"/>
      <x:c r="F72" s="52"/>
      <x:c r="G72" s="52"/>
      <x:c r="H72" s="52"/>
    </x:row>
    <x:row r="73">
      <x:c r="A73" s="62"/>
      <x:c r="B73" s="52"/>
      <x:c r="C73" s="52"/>
      <x:c r="D73" s="52"/>
      <x:c r="E73" s="52"/>
      <x:c r="F73" s="52"/>
      <x:c r="G73" s="52"/>
      <x:c r="H73" s="52"/>
    </x:row>
    <x:row r="74">
      <x:c r="A74" s="62"/>
      <x:c r="B74" s="52"/>
      <x:c r="C74" s="52"/>
      <x:c r="D74" s="52"/>
      <x:c r="E74" s="52"/>
      <x:c r="F74" s="52"/>
      <x:c r="G74" s="52"/>
      <x:c r="H74" s="52"/>
    </x:row>
    <x:row r="75">
      <x:c r="A75" s="62"/>
      <x:c r="B75" s="52"/>
      <x:c r="C75" s="52"/>
      <x:c r="D75" s="52"/>
      <x:c r="E75" s="52"/>
      <x:c r="F75" s="52"/>
      <x:c r="G75" s="52"/>
      <x:c r="H75" s="52"/>
    </x:row>
    <x:row r="76">
      <x:c r="A76" s="62"/>
      <x:c r="B76" s="52"/>
      <x:c r="C76" s="52"/>
      <x:c r="D76" s="52"/>
      <x:c r="E76" s="52"/>
      <x:c r="F76" s="52"/>
      <x:c r="G76" s="52"/>
      <x:c r="H76" s="52"/>
    </x:row>
    <x:row r="77">
      <x:c r="A77" s="62"/>
      <x:c r="B77" s="52"/>
      <x:c r="C77" s="52"/>
      <x:c r="D77" s="52"/>
      <x:c r="E77" s="52"/>
      <x:c r="F77" s="52"/>
      <x:c r="G77" s="52"/>
      <x:c r="H77" s="52"/>
    </x:row>
    <x:row r="78">
      <x:c r="A78" s="62"/>
      <x:c r="B78" s="52"/>
      <x:c r="C78" s="52"/>
      <x:c r="D78" s="52"/>
      <x:c r="E78" s="52"/>
      <x:c r="F78" s="52"/>
      <x:c r="G78" s="52"/>
      <x:c r="H78" s="52"/>
    </x:row>
    <x:row r="79">
      <x:c r="A79" s="62"/>
      <x:c r="B79" s="52"/>
      <x:c r="C79" s="52"/>
      <x:c r="D79" s="52"/>
      <x:c r="E79" s="52"/>
      <x:c r="F79" s="52"/>
      <x:c r="G79" s="52"/>
      <x:c r="H79" s="52"/>
    </x:row>
    <x:row r="80">
      <x:c r="A80" s="62"/>
      <x:c r="B80" s="52"/>
      <x:c r="C80" s="52"/>
      <x:c r="D80" s="52"/>
      <x:c r="E80" s="52"/>
      <x:c r="F80" s="52"/>
      <x:c r="G80" s="52"/>
      <x:c r="H80" s="52"/>
    </x:row>
    <x:row r="81">
      <x:c r="A81" s="62"/>
      <x:c r="B81" s="52"/>
      <x:c r="C81" s="52"/>
      <x:c r="D81" s="52"/>
      <x:c r="E81" s="52"/>
      <x:c r="F81" s="52"/>
      <x:c r="G81" s="52"/>
      <x:c r="H81" s="52"/>
    </x:row>
    <x:row r="82">
      <x:c r="A82" s="62"/>
      <x:c r="B82" s="52"/>
      <x:c r="C82" s="52"/>
      <x:c r="D82" s="52"/>
      <x:c r="E82" s="52"/>
      <x:c r="F82" s="52"/>
      <x:c r="G82" s="52"/>
      <x:c r="H82" s="52"/>
    </x:row>
    <x:row r="83">
      <x:c r="A83" s="62"/>
      <x:c r="B83" s="52"/>
      <x:c r="C83" s="52"/>
      <x:c r="D83" s="52"/>
      <x:c r="E83" s="52"/>
      <x:c r="F83" s="52"/>
      <x:c r="G83" s="52"/>
      <x:c r="H83" s="52"/>
    </x:row>
    <x:row r="84">
      <x:c r="A84" s="62"/>
      <x:c r="B84" s="52"/>
      <x:c r="C84" s="52"/>
      <x:c r="D84" s="52"/>
      <x:c r="E84" s="52"/>
      <x:c r="F84" s="52"/>
      <x:c r="G84" s="52"/>
      <x:c r="H84" s="52"/>
    </x:row>
    <x:row r="85">
      <x:c r="A85" s="62"/>
      <x:c r="B85" s="52"/>
      <x:c r="C85" s="52"/>
      <x:c r="D85" s="52"/>
      <x:c r="E85" s="52"/>
      <x:c r="F85" s="52"/>
      <x:c r="G85" s="52"/>
      <x:c r="H85" s="52"/>
    </x:row>
    <x:row r="86">
      <x:c r="A86" s="62"/>
      <x:c r="B86" s="52"/>
      <x:c r="C86" s="52"/>
      <x:c r="D86" s="52"/>
      <x:c r="E86" s="52"/>
      <x:c r="F86" s="52"/>
      <x:c r="G86" s="52"/>
      <x:c r="H86" s="52"/>
    </x:row>
    <x:row r="87">
      <x:c r="A87" s="62"/>
      <x:c r="B87" s="52"/>
      <x:c r="C87" s="52"/>
      <x:c r="D87" s="52"/>
      <x:c r="E87" s="52"/>
      <x:c r="F87" s="52"/>
      <x:c r="G87" s="52"/>
      <x:c r="H87" s="52"/>
    </x:row>
    <x:row r="88">
      <x:c r="A88" s="62"/>
      <x:c r="B88" s="52"/>
      <x:c r="C88" s="52"/>
      <x:c r="D88" s="52"/>
      <x:c r="E88" s="52"/>
      <x:c r="F88" s="52"/>
      <x:c r="G88" s="52"/>
      <x:c r="H88" s="52"/>
    </x:row>
    <x:row r="89">
      <x:c r="A89" s="62"/>
      <x:c r="B89" s="52"/>
      <x:c r="C89" s="52"/>
      <x:c r="D89" s="52"/>
      <x:c r="E89" s="52"/>
      <x:c r="F89" s="52"/>
      <x:c r="G89" s="52"/>
      <x:c r="H89" s="52"/>
    </x:row>
    <x:row r="90">
      <x:c r="A90" s="62"/>
      <x:c r="B90" s="52"/>
      <x:c r="C90" s="52"/>
      <x:c r="D90" s="52"/>
      <x:c r="E90" s="52"/>
      <x:c r="F90" s="52"/>
      <x:c r="G90" s="52"/>
      <x:c r="H90" s="52"/>
    </x:row>
    <x:row r="91">
      <x:c r="A91" s="62"/>
      <x:c r="B91" s="52"/>
      <x:c r="C91" s="52"/>
      <x:c r="D91" s="52"/>
      <x:c r="E91" s="52"/>
      <x:c r="F91" s="52"/>
      <x:c r="G91" s="52"/>
      <x:c r="H91" s="52"/>
    </x:row>
    <x:row r="92">
      <x:c r="A92" s="62"/>
      <x:c r="B92" s="52"/>
      <x:c r="C92" s="52"/>
      <x:c r="D92" s="52"/>
      <x:c r="E92" s="52"/>
      <x:c r="F92" s="52"/>
      <x:c r="G92" s="52"/>
      <x:c r="H92" s="52"/>
    </x:row>
    <x:row r="93">
      <x:c r="A93" s="62"/>
      <x:c r="B93" s="52"/>
      <x:c r="C93" s="52"/>
      <x:c r="D93" s="52"/>
      <x:c r="E93" s="52"/>
      <x:c r="F93" s="52"/>
      <x:c r="G93" s="52"/>
      <x:c r="H93" s="52"/>
    </x:row>
    <x:row r="94">
      <x:c r="A94" s="62"/>
      <x:c r="B94" s="52"/>
      <x:c r="C94" s="52"/>
      <x:c r="D94" s="52"/>
      <x:c r="E94" s="52"/>
      <x:c r="F94" s="52"/>
      <x:c r="G94" s="52"/>
      <x:c r="H94" s="52"/>
    </x:row>
    <x:row r="95">
      <x:c r="A95" s="62"/>
      <x:c r="B95" s="52"/>
      <x:c r="C95" s="52"/>
      <x:c r="D95" s="52"/>
      <x:c r="E95" s="52"/>
      <x:c r="F95" s="52"/>
      <x:c r="G95" s="52"/>
      <x:c r="H95" s="52"/>
    </x:row>
    <x:row r="96">
      <x:c r="A96" s="62"/>
      <x:c r="B96" s="52"/>
      <x:c r="C96" s="52"/>
      <x:c r="D96" s="52"/>
      <x:c r="E96" s="52"/>
      <x:c r="F96" s="52"/>
      <x:c r="G96" s="52"/>
      <x:c r="H96" s="52"/>
    </x:row>
    <x:row r="97">
      <x:c r="A97" s="62"/>
      <x:c r="B97" s="52"/>
      <x:c r="C97" s="52"/>
      <x:c r="D97" s="52"/>
      <x:c r="E97" s="52"/>
      <x:c r="F97" s="52"/>
      <x:c r="G97" s="52"/>
      <x:c r="H97" s="52"/>
    </x:row>
    <x:row r="98">
      <x:c r="A98" s="62"/>
      <x:c r="B98" s="52"/>
      <x:c r="C98" s="52"/>
      <x:c r="D98" s="52"/>
      <x:c r="E98" s="52"/>
      <x:c r="F98" s="52"/>
      <x:c r="G98" s="52"/>
      <x:c r="H98" s="52"/>
    </x:row>
    <x:row r="99">
      <x:c r="A99" s="62"/>
      <x:c r="B99" s="52"/>
      <x:c r="C99" s="52"/>
      <x:c r="D99" s="52"/>
      <x:c r="E99" s="52"/>
      <x:c r="F99" s="52"/>
      <x:c r="G99" s="52"/>
      <x:c r="H99" s="52"/>
    </x:row>
    <x:row r="100">
      <x:c r="A100" s="62"/>
      <x:c r="B100" s="52"/>
      <x:c r="C100" s="52"/>
      <x:c r="D100" s="52"/>
      <x:c r="E100" s="52"/>
      <x:c r="F100" s="52"/>
      <x:c r="G100" s="52"/>
      <x:c r="H100" s="52"/>
    </x:row>
    <x:row r="101">
      <x:c r="A101" s="62"/>
      <x:c r="B101" s="52"/>
      <x:c r="C101" s="52"/>
      <x:c r="D101" s="52"/>
      <x:c r="E101" s="52"/>
      <x:c r="F101" s="52"/>
      <x:c r="G101" s="52"/>
      <x:c r="H101" s="52"/>
    </x:row>
    <x:row r="102">
      <x:c r="A102" s="62"/>
      <x:c r="B102" s="52"/>
      <x:c r="C102" s="52"/>
      <x:c r="D102" s="52"/>
      <x:c r="E102" s="52"/>
      <x:c r="F102" s="52"/>
      <x:c r="G102" s="52"/>
      <x:c r="H102" s="52"/>
    </x:row>
    <x:row r="103">
      <x:c r="A103" s="62"/>
      <x:c r="B103" s="52"/>
      <x:c r="C103" s="52"/>
      <x:c r="D103" s="52"/>
      <x:c r="E103" s="52"/>
      <x:c r="F103" s="52"/>
      <x:c r="G103" s="52"/>
      <x:c r="H103" s="52"/>
    </x:row>
    <x:row r="104">
      <x:c r="A104" s="62"/>
      <x:c r="B104" s="52"/>
      <x:c r="C104" s="52"/>
      <x:c r="D104" s="52"/>
      <x:c r="E104" s="52"/>
      <x:c r="F104" s="52"/>
      <x:c r="G104" s="52"/>
      <x:c r="H104" s="52"/>
    </x:row>
  </x:sheetData>
  <x:mergeCells>
    <x:mergeCell ref="A1:H2"/>
    <x:mergeCell ref="A16:H18"/>
  </x:mergeCells>
  <x:pageMargins left="0.7" right="0.7" top="0.75" bottom="0.75" header="0.3" footer="0.3"/>
  <x:legacyDrawing xmlns:r="http://schemas.openxmlformats.org/officeDocument/2006/relationships" r:id="Raecfff9b0b2d4820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0" hidden="0" customWidth="1"/>
  </x:cols>
  <x:sheetData>
    <x:row r="1" ht="26" customHeight="1">
      <x:c r="A1" s="58" t="str">
        <x:v>دو سناریوی مشروط و غیرقابل جمع | میلیارد تومان؛ برای تحلیل حساسیت</x:v>
      </x:c>
      <x:c r="B1" s="58"/>
      <x:c r="C1" s="58"/>
      <x:c r="D1" s="58"/>
      <x:c r="E1" s="58"/>
      <x:c r="F1" s="58"/>
    </x:row>
    <x:row r="2" ht="26" customHeight="1">
      <x:c r="A2" s="58"/>
      <x:c r="B2" s="58"/>
      <x:c r="C2" s="58"/>
      <x:c r="D2" s="58"/>
      <x:c r="E2" s="58"/>
      <x:c r="F2" s="58"/>
    </x:row>
    <x:row r="4" ht="44" customHeight="1">
      <x:c r="A4" s="56" t="str">
        <x:v>شرکت غیربورسی</x:v>
      </x:c>
      <x:c r="B4" s="56" t="str">
        <x:v>تعدادی ـ پایین</x:v>
      </x:c>
      <x:c r="C4" s="56" t="str">
        <x:v>تعدادی ـ بالا</x:v>
      </x:c>
      <x:c r="D4" s="56" t="str">
        <x:v>مبلغی ـ پایین</x:v>
      </x:c>
      <x:c r="E4" s="56" t="str">
        <x:v>مبلغی ـ بالا</x:v>
      </x:c>
      <x:c r="F4" s="56" t="str">
        <x:v>مرز تفسیر</x:v>
      </x:c>
    </x:row>
    <x:row r="5" ht="38" customHeight="1">
      <x:c r="A5" s="60" t="str">
        <x:v>پرداخت نوین آرین</x:v>
      </x:c>
      <x:c r="B5" s="100" t="n">
        <x:f>'مقایسه ۱۲ شرکت'!E12*'راهنما'!$B$20*'کالیبراسیون'!$B$11/'راهنما'!$B$10</x:f>
        <x:v>198.629372166998</x:v>
      </x:c>
      <x:c r="C5" s="100" t="n">
        <x:f>'مقایسه ۱۲ شرکت'!E12*'راهنما'!$B$20*'کالیبراسیون'!$B$12/'راهنما'!$B$10</x:f>
        <x:v>276.16741937639193</x:v>
      </x:c>
      <x:c r="D5" s="100" t="n">
        <x:f>'مقایسه ۱۲ شرکت'!F12*'کالیبراسیون'!$B$13</x:f>
        <x:v>158.23269165048544</x:v>
      </x:c>
      <x:c r="E5" s="100" t="n">
        <x:f>'مقایسه ۱۲ شرکت'!F12*'کالیبراسیون'!$B$14</x:f>
        <x:v>190.82483830188679</x:v>
      </x:c>
      <x:c r="F5" s="50" t="str">
        <x:v>معادل کارمزد؛ نه کل درآمد یا سود</x:v>
      </x:c>
    </x:row>
    <x:row r="6" ht="38" customHeight="1">
      <x:c r="A6" s="60" t="str">
        <x:v>فراپردازان آروند امید</x:v>
      </x:c>
      <x:c r="B6" s="100" t="n">
        <x:f>'مقایسه ۱۲ شرکت'!E14*'راهنما'!$B$20*'کالیبراسیون'!$B$11/'راهنما'!$B$10</x:f>
        <x:v>131.31511610337972</x:v>
      </x:c>
      <x:c r="C6" s="100" t="n">
        <x:f>'مقایسه ۱۲ شرکت'!E14*'راهنما'!$B$20*'کالیبراسیون'!$B$12/'راهنما'!$B$10</x:f>
        <x:v>182.57600244988865</x:v>
      </x:c>
      <x:c r="D6" s="100" t="n">
        <x:f>'مقایسه ۱۲ شرکت'!F14*'کالیبراسیون'!$B$13</x:f>
        <x:v>16.691930873786404</x:v>
      </x:c>
      <x:c r="E6" s="100" t="n">
        <x:f>'مقایسه ۱۲ شرکت'!F14*'کالیبراسیون'!$B$14</x:f>
        <x:v>20.13006905660377</x:v>
      </x:c>
      <x:c r="F6" s="50" t="str">
        <x:v>معادل کارمزد؛ نه کل درآمد یا سود</x:v>
      </x:c>
    </x:row>
    <x:row r="7" ht="38" customHeight="1">
      <x:c r="A7" s="60" t="str">
        <x:v>پرداخت الکترونیک سداد</x:v>
      </x:c>
      <x:c r="B7" s="100" t="n">
        <x:f>'مقایسه ۱۲ شرکت'!E8*'راهنما'!$B$20*'کالیبراسیون'!$B$11/'راهنما'!$B$10</x:f>
        <x:v>109.86523658051688</x:v>
      </x:c>
      <x:c r="C7" s="100" t="n">
        <x:f>'مقایسه ۱۲ شرکت'!E8*'راهنما'!$B$20*'کالیبراسیون'!$B$12/'راهنما'!$B$10</x:f>
        <x:v>152.75283073496655</x:v>
      </x:c>
      <x:c r="D7" s="100" t="n">
        <x:f>'مقایسه ۱۲ شرکت'!F8*'کالیبراسیون'!$B$13</x:f>
        <x:v>171.6884318446602</x:v>
      </x:c>
      <x:c r="E7" s="100" t="n">
        <x:f>'مقایسه ۱۲ شرکت'!F8*'کالیبراسیون'!$B$14</x:f>
        <x:v>207.05213886792453</x:v>
      </x:c>
      <x:c r="F7" s="50" t="str">
        <x:v>معادل کارمزد؛ نه کل درآمد یا سود</x:v>
      </x:c>
    </x:row>
    <x:row r="8" ht="38" customHeight="1">
      <x:c r="A8" s="60" t="str">
        <x:v>پرداخت الکترونیک سپهر</x:v>
      </x:c>
      <x:c r="B8" s="100" t="n">
        <x:f>'مقایسه ۱۲ شرکت'!E11*'راهنما'!$B$20*'کالیبراسیون'!$B$11/'راهنما'!$B$10</x:f>
        <x:v>63.82647077534791</x:v>
      </x:c>
      <x:c r="C8" s="100" t="n">
        <x:f>'مقایسه ۱۲ شرکت'!E11*'راهنما'!$B$20*'کالیبراسیون'!$B$12/'راهنما'!$B$10</x:f>
        <x:v>88.74212071269487</x:v>
      </x:c>
      <x:c r="D8" s="100" t="n">
        <x:f>'مقایسه ۱۲ شرکت'!F11*'کالیبراسیون'!$B$13</x:f>
        <x:v>77.6685763106796</x:v>
      </x:c>
      <x:c r="E8" s="100" t="n">
        <x:f>'مقایسه ۱۲ شرکت'!F11*'کالیبراسیون'!$B$14</x:f>
        <x:v>93.66644377358489</x:v>
      </x:c>
      <x:c r="F8" s="50" t="str">
        <x:v>معادل کارمزد؛ نه کل درآمد یا سود</x:v>
      </x:c>
    </x:row>
    <x:row r="9" ht="38" customHeight="1">
      <x:c r="A9" s="60" t="str">
        <x:v>فن‌آوا کارت</x:v>
      </x:c>
      <x:c r="B9" s="100" t="n">
        <x:f>'مقایسه ۱۲ شرکت'!E15*'راهنما'!$B$20*'کالیبراسیون'!$B$11/'راهنما'!$B$10</x:f>
        <x:v>29.820564214711727</x:v>
      </x:c>
      <x:c r="C9" s="100" t="n">
        <x:f>'مقایسه ۱۲ شرکت'!E15*'راهنما'!$B$20*'کالیبراسیون'!$B$12/'راهنما'!$B$10</x:f>
        <x:v>41.461482628062356</x:v>
      </x:c>
      <x:c r="D9" s="100" t="n">
        <x:f>'مقایسه ۱۲ شرکت'!F15*'کالیبراسیون'!$B$13</x:f>
        <x:v>29.466367766990288</x:v>
      </x:c>
      <x:c r="E9" s="100" t="n">
        <x:f>'مقایسه ۱۲ شرکت'!F15*'کالیبراسیون'!$B$14</x:f>
        <x:v>35.53573415094339</x:v>
      </x:c>
      <x:c r="F9" s="50" t="str">
        <x:v>معادل کارمزد؛ نه کل درآمد یا سود</x:v>
      </x:c>
    </x:row>
    <x:row r="10" ht="38" customHeight="1">
      <x:c r="A10" s="60" t="str">
        <x:v>الکترونیک کارت دماوند</x:v>
      </x:c>
      <x:c r="B10" s="100" t="n">
        <x:f>'مقایسه ۱۲ شرکت'!E6*'راهنما'!$B$20*'کالیبراسیون'!$B$11/'راهنما'!$B$10</x:f>
        <x:v>4.010953081510934</x:v>
      </x:c>
      <x:c r="C10" s="100" t="n">
        <x:f>'مقایسه ۱۲ شرکت'!E6*'راهنما'!$B$20*'کالیبراسیون'!$B$12/'راهنما'!$B$10</x:f>
        <x:v>5.576690645879732</x:v>
      </x:c>
      <x:c r="D10" s="100" t="n">
        <x:f>'مقایسه ۱۲ شرکت'!F6*'کالیبراسیون'!$B$13</x:f>
        <x:v>2.8955390291262137</x:v>
      </x:c>
      <x:c r="E10" s="100" t="n">
        <x:f>'مقایسه ۱۲ شرکت'!F6*'کالیبراسیون'!$B$14</x:f>
        <x:v>3.4919507547169815</x:v>
      </x:c>
      <x:c r="F10" s="50" t="str">
        <x:v>معادل کارمزد؛ نه کل درآمد یا سود</x:v>
      </x:c>
    </x:row>
    <x:row r="11">
      <x:c r="A11" s="62"/>
      <x:c r="B11" s="52"/>
      <x:c r="C11" s="52"/>
      <x:c r="D11" s="52"/>
      <x:c r="E11" s="52"/>
      <x:c r="F11" s="52"/>
    </x:row>
    <x:row r="12">
      <x:c r="A12" s="62"/>
      <x:c r="B12" s="52"/>
      <x:c r="C12" s="52"/>
      <x:c r="D12" s="52"/>
      <x:c r="E12" s="52"/>
      <x:c r="F12" s="52"/>
    </x:row>
    <x:row r="13">
      <x:c r="A13" s="93" t="str">
        <x:v>این دو سناریو جایگزین یکدیگرند، نه اجزای درآمد. هیچ‌کدام برآورد کل درآمد نیست. درآمد واقعی کارمزد ممکن است خارج از هر دو دامنه باشد. داده ناقص تعرفه، قراردادها و ترکیب تراکنش اجازه ادعای قطعیت نمی‌دهد.</x:v>
      </x:c>
      <x:c r="B13" s="87"/>
      <x:c r="C13" s="87"/>
      <x:c r="D13" s="87"/>
      <x:c r="E13" s="87"/>
      <x:c r="F13" s="87"/>
    </x:row>
    <x:row r="14">
      <x:c r="A14" s="93"/>
      <x:c r="B14" s="87"/>
      <x:c r="C14" s="87"/>
      <x:c r="D14" s="87"/>
      <x:c r="E14" s="87"/>
      <x:c r="F14" s="87"/>
    </x:row>
    <x:row r="15">
      <x:c r="A15" s="93"/>
      <x:c r="B15" s="87"/>
      <x:c r="C15" s="87"/>
      <x:c r="D15" s="87"/>
      <x:c r="E15" s="87"/>
      <x:c r="F15" s="87"/>
    </x:row>
    <x:row r="16">
      <x:c r="A16" s="62"/>
      <x:c r="B16" s="52"/>
      <x:c r="C16" s="52"/>
      <x:c r="D16" s="52"/>
      <x:c r="E16" s="52"/>
      <x:c r="F16" s="52"/>
    </x:row>
    <x:row r="17">
      <x:c r="A17" s="62"/>
      <x:c r="B17" s="52"/>
      <x:c r="C17" s="52"/>
      <x:c r="D17" s="52"/>
      <x:c r="E17" s="52"/>
      <x:c r="F17" s="52"/>
    </x:row>
    <x:row r="18">
      <x:c r="A18" s="62"/>
      <x:c r="B18" s="52"/>
      <x:c r="C18" s="52"/>
      <x:c r="D18" s="52"/>
      <x:c r="E18" s="52"/>
      <x:c r="F18" s="52"/>
    </x:row>
    <x:row r="19">
      <x:c r="A19" s="62"/>
      <x:c r="B19" s="52"/>
      <x:c r="C19" s="52"/>
      <x:c r="D19" s="52"/>
      <x:c r="E19" s="52"/>
      <x:c r="F19" s="52"/>
    </x:row>
    <x:row r="20">
      <x:c r="A20" s="62"/>
      <x:c r="B20" s="52"/>
      <x:c r="C20" s="52"/>
      <x:c r="D20" s="52"/>
      <x:c r="E20" s="52"/>
      <x:c r="F20" s="52"/>
    </x:row>
    <x:row r="21">
      <x:c r="A21" s="62"/>
      <x:c r="B21" s="52"/>
      <x:c r="C21" s="52"/>
      <x:c r="D21" s="52"/>
      <x:c r="E21" s="52"/>
      <x:c r="F21" s="52"/>
    </x:row>
    <x:row r="22">
      <x:c r="A22" s="62"/>
      <x:c r="B22" s="52"/>
      <x:c r="C22" s="52"/>
      <x:c r="D22" s="52"/>
      <x:c r="E22" s="52"/>
      <x:c r="F22" s="52"/>
    </x:row>
    <x:row r="23">
      <x:c r="A23" s="62"/>
      <x:c r="B23" s="52"/>
      <x:c r="C23" s="52"/>
      <x:c r="D23" s="52"/>
      <x:c r="E23" s="52"/>
      <x:c r="F23" s="52"/>
    </x:row>
    <x:row r="24">
      <x:c r="A24" s="62"/>
      <x:c r="B24" s="52"/>
      <x:c r="C24" s="52"/>
      <x:c r="D24" s="52"/>
      <x:c r="E24" s="52"/>
      <x:c r="F24" s="52"/>
    </x:row>
    <x:row r="25">
      <x:c r="A25" s="62"/>
      <x:c r="B25" s="52"/>
      <x:c r="C25" s="52"/>
      <x:c r="D25" s="52"/>
      <x:c r="E25" s="52"/>
      <x:c r="F25" s="52"/>
    </x:row>
    <x:row r="26">
      <x:c r="A26" s="62"/>
      <x:c r="B26" s="52"/>
      <x:c r="C26" s="52"/>
      <x:c r="D26" s="52"/>
      <x:c r="E26" s="52"/>
      <x:c r="F26" s="52"/>
    </x:row>
    <x:row r="27">
      <x:c r="A27" s="62"/>
      <x:c r="B27" s="52"/>
      <x:c r="C27" s="52"/>
      <x:c r="D27" s="52"/>
      <x:c r="E27" s="52"/>
      <x:c r="F27" s="52"/>
    </x:row>
    <x:row r="28">
      <x:c r="A28" s="62"/>
      <x:c r="B28" s="52"/>
      <x:c r="C28" s="52"/>
      <x:c r="D28" s="52"/>
      <x:c r="E28" s="52"/>
      <x:c r="F28" s="52"/>
    </x:row>
    <x:row r="29">
      <x:c r="A29" s="62"/>
      <x:c r="B29" s="52"/>
      <x:c r="C29" s="52"/>
      <x:c r="D29" s="52"/>
      <x:c r="E29" s="52"/>
      <x:c r="F29" s="52"/>
    </x:row>
    <x:row r="30">
      <x:c r="A30" s="62"/>
      <x:c r="B30" s="52"/>
      <x:c r="C30" s="52"/>
      <x:c r="D30" s="52"/>
      <x:c r="E30" s="52"/>
      <x:c r="F30" s="52"/>
    </x:row>
    <x:row r="31">
      <x:c r="A31" s="62"/>
      <x:c r="B31" s="52"/>
      <x:c r="C31" s="52"/>
      <x:c r="D31" s="52"/>
      <x:c r="E31" s="52"/>
      <x:c r="F31" s="52"/>
    </x:row>
    <x:row r="32">
      <x:c r="A32" s="62"/>
      <x:c r="B32" s="52"/>
      <x:c r="C32" s="52"/>
      <x:c r="D32" s="52"/>
      <x:c r="E32" s="52"/>
      <x:c r="F32" s="52"/>
    </x:row>
    <x:row r="33">
      <x:c r="A33" s="62"/>
      <x:c r="B33" s="52"/>
      <x:c r="C33" s="52"/>
      <x:c r="D33" s="52"/>
      <x:c r="E33" s="52"/>
      <x:c r="F33" s="52"/>
    </x:row>
    <x:row r="34">
      <x:c r="A34" s="62"/>
      <x:c r="B34" s="52"/>
      <x:c r="C34" s="52"/>
      <x:c r="D34" s="52"/>
      <x:c r="E34" s="52"/>
      <x:c r="F34" s="52"/>
    </x:row>
    <x:row r="35">
      <x:c r="A35" s="62"/>
      <x:c r="B35" s="52"/>
      <x:c r="C35" s="52"/>
      <x:c r="D35" s="52"/>
      <x:c r="E35" s="52"/>
      <x:c r="F35" s="52"/>
    </x:row>
    <x:row r="36">
      <x:c r="A36" s="62"/>
      <x:c r="B36" s="52"/>
      <x:c r="C36" s="52"/>
      <x:c r="D36" s="52"/>
      <x:c r="E36" s="52"/>
      <x:c r="F36" s="52"/>
    </x:row>
    <x:row r="37">
      <x:c r="A37" s="62"/>
      <x:c r="B37" s="52"/>
      <x:c r="C37" s="52"/>
      <x:c r="D37" s="52"/>
      <x:c r="E37" s="52"/>
      <x:c r="F37" s="52"/>
    </x:row>
    <x:row r="38">
      <x:c r="A38" s="62"/>
      <x:c r="B38" s="52"/>
      <x:c r="C38" s="52"/>
      <x:c r="D38" s="52"/>
      <x:c r="E38" s="52"/>
      <x:c r="F38" s="52"/>
    </x:row>
    <x:row r="39">
      <x:c r="A39" s="62"/>
      <x:c r="B39" s="52"/>
      <x:c r="C39" s="52"/>
      <x:c r="D39" s="52"/>
      <x:c r="E39" s="52"/>
      <x:c r="F39" s="52"/>
    </x:row>
    <x:row r="40">
      <x:c r="A40" s="62"/>
      <x:c r="B40" s="52"/>
      <x:c r="C40" s="52"/>
      <x:c r="D40" s="52"/>
      <x:c r="E40" s="52"/>
      <x:c r="F40" s="52"/>
    </x:row>
    <x:row r="41">
      <x:c r="A41" s="62"/>
      <x:c r="B41" s="52"/>
      <x:c r="C41" s="52"/>
      <x:c r="D41" s="52"/>
      <x:c r="E41" s="52"/>
      <x:c r="F41" s="52"/>
    </x:row>
    <x:row r="42">
      <x:c r="A42" s="62"/>
      <x:c r="B42" s="52"/>
      <x:c r="C42" s="52"/>
      <x:c r="D42" s="52"/>
      <x:c r="E42" s="52"/>
      <x:c r="F42" s="52"/>
    </x:row>
    <x:row r="43">
      <x:c r="A43" s="62"/>
      <x:c r="B43" s="52"/>
      <x:c r="C43" s="52"/>
      <x:c r="D43" s="52"/>
      <x:c r="E43" s="52"/>
      <x:c r="F43" s="52"/>
    </x:row>
    <x:row r="44">
      <x:c r="A44" s="62"/>
      <x:c r="B44" s="52"/>
      <x:c r="C44" s="52"/>
      <x:c r="D44" s="52"/>
      <x:c r="E44" s="52"/>
      <x:c r="F44" s="52"/>
    </x:row>
    <x:row r="45">
      <x:c r="A45" s="62"/>
      <x:c r="B45" s="52"/>
      <x:c r="C45" s="52"/>
      <x:c r="D45" s="52"/>
      <x:c r="E45" s="52"/>
      <x:c r="F45" s="52"/>
    </x:row>
    <x:row r="46">
      <x:c r="A46" s="62"/>
      <x:c r="B46" s="52"/>
      <x:c r="C46" s="52"/>
      <x:c r="D46" s="52"/>
      <x:c r="E46" s="52"/>
      <x:c r="F46" s="52"/>
    </x:row>
    <x:row r="47">
      <x:c r="A47" s="62"/>
      <x:c r="B47" s="52"/>
      <x:c r="C47" s="52"/>
      <x:c r="D47" s="52"/>
      <x:c r="E47" s="52"/>
      <x:c r="F47" s="52"/>
    </x:row>
    <x:row r="48">
      <x:c r="A48" s="62"/>
      <x:c r="B48" s="52"/>
      <x:c r="C48" s="52"/>
      <x:c r="D48" s="52"/>
      <x:c r="E48" s="52"/>
      <x:c r="F48" s="52"/>
    </x:row>
    <x:row r="49">
      <x:c r="A49" s="62"/>
      <x:c r="B49" s="52"/>
      <x:c r="C49" s="52"/>
      <x:c r="D49" s="52"/>
      <x:c r="E49" s="52"/>
      <x:c r="F49" s="52"/>
    </x:row>
    <x:row r="50">
      <x:c r="A50" s="62"/>
      <x:c r="B50" s="52"/>
      <x:c r="C50" s="52"/>
      <x:c r="D50" s="52"/>
      <x:c r="E50" s="52"/>
      <x:c r="F50" s="52"/>
    </x:row>
    <x:row r="51">
      <x:c r="A51" s="62"/>
      <x:c r="B51" s="52"/>
      <x:c r="C51" s="52"/>
      <x:c r="D51" s="52"/>
      <x:c r="E51" s="52"/>
      <x:c r="F51" s="52"/>
    </x:row>
    <x:row r="52">
      <x:c r="A52" s="62"/>
      <x:c r="B52" s="52"/>
      <x:c r="C52" s="52"/>
      <x:c r="D52" s="52"/>
      <x:c r="E52" s="52"/>
      <x:c r="F52" s="52"/>
    </x:row>
    <x:row r="53">
      <x:c r="A53" s="62"/>
      <x:c r="B53" s="52"/>
      <x:c r="C53" s="52"/>
      <x:c r="D53" s="52"/>
      <x:c r="E53" s="52"/>
      <x:c r="F53" s="52"/>
    </x:row>
    <x:row r="54">
      <x:c r="A54" s="62"/>
      <x:c r="B54" s="52"/>
      <x:c r="C54" s="52"/>
      <x:c r="D54" s="52"/>
      <x:c r="E54" s="52"/>
      <x:c r="F54" s="52"/>
    </x:row>
    <x:row r="55">
      <x:c r="A55" s="62"/>
      <x:c r="B55" s="52"/>
      <x:c r="C55" s="52"/>
      <x:c r="D55" s="52"/>
      <x:c r="E55" s="52"/>
      <x:c r="F55" s="52"/>
    </x:row>
    <x:row r="56">
      <x:c r="A56" s="62"/>
      <x:c r="B56" s="52"/>
      <x:c r="C56" s="52"/>
      <x:c r="D56" s="52"/>
      <x:c r="E56" s="52"/>
      <x:c r="F56" s="52"/>
    </x:row>
    <x:row r="57">
      <x:c r="A57" s="62"/>
      <x:c r="B57" s="52"/>
      <x:c r="C57" s="52"/>
      <x:c r="D57" s="52"/>
      <x:c r="E57" s="52"/>
      <x:c r="F57" s="52"/>
    </x:row>
    <x:row r="58">
      <x:c r="A58" s="62"/>
      <x:c r="B58" s="52"/>
      <x:c r="C58" s="52"/>
      <x:c r="D58" s="52"/>
      <x:c r="E58" s="52"/>
      <x:c r="F58" s="52"/>
    </x:row>
    <x:row r="59">
      <x:c r="A59" s="62"/>
      <x:c r="B59" s="52"/>
      <x:c r="C59" s="52"/>
      <x:c r="D59" s="52"/>
      <x:c r="E59" s="52"/>
      <x:c r="F59" s="52"/>
    </x:row>
    <x:row r="60">
      <x:c r="A60" s="62"/>
      <x:c r="B60" s="52"/>
      <x:c r="C60" s="52"/>
      <x:c r="D60" s="52"/>
      <x:c r="E60" s="52"/>
      <x:c r="F60" s="52"/>
    </x:row>
    <x:row r="61">
      <x:c r="A61" s="62"/>
      <x:c r="B61" s="52"/>
      <x:c r="C61" s="52"/>
      <x:c r="D61" s="52"/>
      <x:c r="E61" s="52"/>
      <x:c r="F61" s="52"/>
    </x:row>
    <x:row r="62">
      <x:c r="A62" s="62"/>
      <x:c r="B62" s="52"/>
      <x:c r="C62" s="52"/>
      <x:c r="D62" s="52"/>
      <x:c r="E62" s="52"/>
      <x:c r="F62" s="52"/>
    </x:row>
    <x:row r="63">
      <x:c r="A63" s="62"/>
      <x:c r="B63" s="52"/>
      <x:c r="C63" s="52"/>
      <x:c r="D63" s="52"/>
      <x:c r="E63" s="52"/>
      <x:c r="F63" s="52"/>
    </x:row>
    <x:row r="64">
      <x:c r="A64" s="62"/>
      <x:c r="B64" s="52"/>
      <x:c r="C64" s="52"/>
      <x:c r="D64" s="52"/>
      <x:c r="E64" s="52"/>
      <x:c r="F64" s="52"/>
    </x:row>
    <x:row r="65">
      <x:c r="A65" s="62"/>
      <x:c r="B65" s="52"/>
      <x:c r="C65" s="52"/>
      <x:c r="D65" s="52"/>
      <x:c r="E65" s="52"/>
      <x:c r="F65" s="52"/>
    </x:row>
    <x:row r="66">
      <x:c r="A66" s="62"/>
      <x:c r="B66" s="52"/>
      <x:c r="C66" s="52"/>
      <x:c r="D66" s="52"/>
      <x:c r="E66" s="52"/>
      <x:c r="F66" s="52"/>
    </x:row>
    <x:row r="67">
      <x:c r="A67" s="62"/>
      <x:c r="B67" s="52"/>
      <x:c r="C67" s="52"/>
      <x:c r="D67" s="52"/>
      <x:c r="E67" s="52"/>
      <x:c r="F67" s="52"/>
    </x:row>
    <x:row r="68">
      <x:c r="A68" s="62"/>
      <x:c r="B68" s="52"/>
      <x:c r="C68" s="52"/>
      <x:c r="D68" s="52"/>
      <x:c r="E68" s="52"/>
      <x:c r="F68" s="52"/>
    </x:row>
    <x:row r="69">
      <x:c r="A69" s="62"/>
      <x:c r="B69" s="52"/>
      <x:c r="C69" s="52"/>
      <x:c r="D69" s="52"/>
      <x:c r="E69" s="52"/>
      <x:c r="F69" s="52"/>
    </x:row>
    <x:row r="70">
      <x:c r="A70" s="62"/>
      <x:c r="B70" s="52"/>
      <x:c r="C70" s="52"/>
      <x:c r="D70" s="52"/>
      <x:c r="E70" s="52"/>
      <x:c r="F70" s="52"/>
    </x:row>
    <x:row r="71">
      <x:c r="A71" s="62"/>
      <x:c r="B71" s="52"/>
      <x:c r="C71" s="52"/>
      <x:c r="D71" s="52"/>
      <x:c r="E71" s="52"/>
      <x:c r="F71" s="52"/>
    </x:row>
    <x:row r="72">
      <x:c r="A72" s="62"/>
      <x:c r="B72" s="52"/>
      <x:c r="C72" s="52"/>
      <x:c r="D72" s="52"/>
      <x:c r="E72" s="52"/>
      <x:c r="F72" s="52"/>
    </x:row>
    <x:row r="73">
      <x:c r="A73" s="62"/>
      <x:c r="B73" s="52"/>
      <x:c r="C73" s="52"/>
      <x:c r="D73" s="52"/>
      <x:c r="E73" s="52"/>
      <x:c r="F73" s="52"/>
    </x:row>
    <x:row r="74">
      <x:c r="A74" s="62"/>
      <x:c r="B74" s="52"/>
      <x:c r="C74" s="52"/>
      <x:c r="D74" s="52"/>
      <x:c r="E74" s="52"/>
      <x:c r="F74" s="52"/>
    </x:row>
    <x:row r="75">
      <x:c r="A75" s="62"/>
      <x:c r="B75" s="52"/>
      <x:c r="C75" s="52"/>
      <x:c r="D75" s="52"/>
      <x:c r="E75" s="52"/>
      <x:c r="F75" s="52"/>
    </x:row>
    <x:row r="76">
      <x:c r="A76" s="62"/>
      <x:c r="B76" s="52"/>
      <x:c r="C76" s="52"/>
      <x:c r="D76" s="52"/>
      <x:c r="E76" s="52"/>
      <x:c r="F76" s="52"/>
    </x:row>
    <x:row r="77">
      <x:c r="A77" s="62"/>
      <x:c r="B77" s="52"/>
      <x:c r="C77" s="52"/>
      <x:c r="D77" s="52"/>
      <x:c r="E77" s="52"/>
      <x:c r="F77" s="52"/>
    </x:row>
    <x:row r="78">
      <x:c r="A78" s="62"/>
      <x:c r="B78" s="52"/>
      <x:c r="C78" s="52"/>
      <x:c r="D78" s="52"/>
      <x:c r="E78" s="52"/>
      <x:c r="F78" s="52"/>
    </x:row>
    <x:row r="79">
      <x:c r="A79" s="62"/>
      <x:c r="B79" s="52"/>
      <x:c r="C79" s="52"/>
      <x:c r="D79" s="52"/>
      <x:c r="E79" s="52"/>
      <x:c r="F79" s="52"/>
    </x:row>
    <x:row r="80">
      <x:c r="A80" s="62"/>
      <x:c r="B80" s="52"/>
      <x:c r="C80" s="52"/>
      <x:c r="D80" s="52"/>
      <x:c r="E80" s="52"/>
      <x:c r="F80" s="52"/>
    </x:row>
    <x:row r="81">
      <x:c r="A81" s="62"/>
      <x:c r="B81" s="52"/>
      <x:c r="C81" s="52"/>
      <x:c r="D81" s="52"/>
      <x:c r="E81" s="52"/>
      <x:c r="F81" s="52"/>
    </x:row>
    <x:row r="82">
      <x:c r="A82" s="62"/>
      <x:c r="B82" s="52"/>
      <x:c r="C82" s="52"/>
      <x:c r="D82" s="52"/>
      <x:c r="E82" s="52"/>
      <x:c r="F82" s="52"/>
    </x:row>
    <x:row r="83">
      <x:c r="A83" s="62"/>
      <x:c r="B83" s="52"/>
      <x:c r="C83" s="52"/>
      <x:c r="D83" s="52"/>
      <x:c r="E83" s="52"/>
      <x:c r="F83" s="52"/>
    </x:row>
    <x:row r="84">
      <x:c r="A84" s="62"/>
      <x:c r="B84" s="52"/>
      <x:c r="C84" s="52"/>
      <x:c r="D84" s="52"/>
      <x:c r="E84" s="52"/>
      <x:c r="F84" s="52"/>
    </x:row>
    <x:row r="85">
      <x:c r="A85" s="62"/>
      <x:c r="B85" s="52"/>
      <x:c r="C85" s="52"/>
      <x:c r="D85" s="52"/>
      <x:c r="E85" s="52"/>
      <x:c r="F85" s="52"/>
    </x:row>
    <x:row r="86">
      <x:c r="A86" s="62"/>
      <x:c r="B86" s="52"/>
      <x:c r="C86" s="52"/>
      <x:c r="D86" s="52"/>
      <x:c r="E86" s="52"/>
      <x:c r="F86" s="52"/>
    </x:row>
    <x:row r="87">
      <x:c r="A87" s="62"/>
      <x:c r="B87" s="52"/>
      <x:c r="C87" s="52"/>
      <x:c r="D87" s="52"/>
      <x:c r="E87" s="52"/>
      <x:c r="F87" s="52"/>
    </x:row>
    <x:row r="88">
      <x:c r="A88" s="62"/>
      <x:c r="B88" s="52"/>
      <x:c r="C88" s="52"/>
      <x:c r="D88" s="52"/>
      <x:c r="E88" s="52"/>
      <x:c r="F88" s="52"/>
    </x:row>
    <x:row r="89">
      <x:c r="A89" s="62"/>
      <x:c r="B89" s="52"/>
      <x:c r="C89" s="52"/>
      <x:c r="D89" s="52"/>
      <x:c r="E89" s="52"/>
      <x:c r="F89" s="52"/>
    </x:row>
    <x:row r="90">
      <x:c r="A90" s="62"/>
      <x:c r="B90" s="52"/>
      <x:c r="C90" s="52"/>
      <x:c r="D90" s="52"/>
      <x:c r="E90" s="52"/>
      <x:c r="F90" s="52"/>
    </x:row>
    <x:row r="91">
      <x:c r="A91" s="62"/>
      <x:c r="B91" s="52"/>
      <x:c r="C91" s="52"/>
      <x:c r="D91" s="52"/>
      <x:c r="E91" s="52"/>
      <x:c r="F91" s="52"/>
    </x:row>
    <x:row r="92">
      <x:c r="A92" s="62"/>
      <x:c r="B92" s="52"/>
      <x:c r="C92" s="52"/>
      <x:c r="D92" s="52"/>
      <x:c r="E92" s="52"/>
      <x:c r="F92" s="52"/>
    </x:row>
    <x:row r="93">
      <x:c r="A93" s="62"/>
      <x:c r="B93" s="52"/>
      <x:c r="C93" s="52"/>
      <x:c r="D93" s="52"/>
      <x:c r="E93" s="52"/>
      <x:c r="F93" s="52"/>
    </x:row>
    <x:row r="94">
      <x:c r="A94" s="62"/>
      <x:c r="B94" s="52"/>
      <x:c r="C94" s="52"/>
      <x:c r="D94" s="52"/>
      <x:c r="E94" s="52"/>
      <x:c r="F94" s="52"/>
    </x:row>
    <x:row r="95">
      <x:c r="A95" s="62"/>
      <x:c r="B95" s="52"/>
      <x:c r="C95" s="52"/>
      <x:c r="D95" s="52"/>
      <x:c r="E95" s="52"/>
      <x:c r="F95" s="52"/>
    </x:row>
    <x:row r="96">
      <x:c r="A96" s="62"/>
      <x:c r="B96" s="52"/>
      <x:c r="C96" s="52"/>
      <x:c r="D96" s="52"/>
      <x:c r="E96" s="52"/>
      <x:c r="F96" s="52"/>
    </x:row>
    <x:row r="97">
      <x:c r="A97" s="62"/>
      <x:c r="B97" s="52"/>
      <x:c r="C97" s="52"/>
      <x:c r="D97" s="52"/>
      <x:c r="E97" s="52"/>
      <x:c r="F97" s="52"/>
    </x:row>
    <x:row r="98">
      <x:c r="A98" s="62"/>
      <x:c r="B98" s="52"/>
      <x:c r="C98" s="52"/>
      <x:c r="D98" s="52"/>
      <x:c r="E98" s="52"/>
      <x:c r="F98" s="52"/>
    </x:row>
    <x:row r="99">
      <x:c r="A99" s="62"/>
      <x:c r="B99" s="52"/>
      <x:c r="C99" s="52"/>
      <x:c r="D99" s="52"/>
      <x:c r="E99" s="52"/>
      <x:c r="F99" s="52"/>
    </x:row>
    <x:row r="100">
      <x:c r="A100" s="62"/>
      <x:c r="B100" s="52"/>
      <x:c r="C100" s="52"/>
      <x:c r="D100" s="52"/>
      <x:c r="E100" s="52"/>
      <x:c r="F100" s="52"/>
    </x:row>
    <x:row r="101">
      <x:c r="A101" s="62"/>
      <x:c r="B101" s="52"/>
      <x:c r="C101" s="52"/>
      <x:c r="D101" s="52"/>
      <x:c r="E101" s="52"/>
      <x:c r="F101" s="52"/>
    </x:row>
    <x:row r="102">
      <x:c r="A102" s="62"/>
      <x:c r="B102" s="52"/>
      <x:c r="C102" s="52"/>
      <x:c r="D102" s="52"/>
      <x:c r="E102" s="52"/>
      <x:c r="F102" s="52"/>
    </x:row>
    <x:row r="103">
      <x:c r="A103" s="62"/>
      <x:c r="B103" s="52"/>
      <x:c r="C103" s="52"/>
      <x:c r="D103" s="52"/>
      <x:c r="E103" s="52"/>
      <x:c r="F103" s="52"/>
    </x:row>
    <x:row r="104">
      <x:c r="A104" s="62"/>
      <x:c r="B104" s="52"/>
      <x:c r="C104" s="52"/>
      <x:c r="D104" s="52"/>
      <x:c r="E104" s="52"/>
      <x:c r="F104" s="52"/>
    </x:row>
  </x:sheetData>
  <x:mergeCells>
    <x:mergeCell ref="A1:F2"/>
    <x:mergeCell ref="A13:F15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6" customHeight="1">
      <x:c r="A1" s="58" t="str">
        <x:v>آزمون حذف یک مرجع | فقط سه مشاهده؛ نه اعتبارسنجی مستقل</x:v>
      </x:c>
      <x:c r="B1" s="58"/>
      <x:c r="C1" s="58"/>
      <x:c r="D1" s="58"/>
      <x:c r="E1" s="58"/>
    </x:row>
    <x:row r="2" ht="26" customHeight="1">
      <x:c r="A2" s="58"/>
      <x:c r="B2" s="58"/>
      <x:c r="C2" s="58"/>
      <x:c r="D2" s="58"/>
      <x:c r="E2" s="58"/>
    </x:row>
    <x:row r="4" ht="44" customHeight="1">
      <x:c r="A4" s="56" t="str">
        <x:v>مرجع حذف‌شده</x:v>
      </x:c>
      <x:c r="B4" s="56" t="str">
        <x:v>کارمزد گزارش‌شده (میلیارد تومان)</x:v>
      </x:c>
      <x:c r="C4" s="56" t="str">
        <x:v>ضریب دو مرجع دیگر</x:v>
      </x:c>
      <x:c r="D4" s="56" t="str">
        <x:v>پیش‌بینی (میلیارد تومان)</x:v>
      </x:c>
      <x:c r="E4" s="56" t="str">
        <x:v>خطای نسبی</x:v>
      </x:c>
    </x:row>
    <x:row r="5" ht="35" customHeight="1">
      <x:c r="A5" s="60" t="str">
        <x:v>آسان پرداخت پرشین</x:v>
      </x:c>
      <x:c r="B5" s="76" t="n">
        <x:f>'کالیبراسیون'!C5*'راهنما'!$B$9/'راهنما'!$B$10</x:f>
        <x:v>87.7178</x:v>
      </x:c>
      <x:c r="C5" s="76" t="n">
        <x:f>('کالیبراسیون'!C6+'کالیبراسیون'!C7)*'راهنما'!$B$9/(('کالیبراسیون'!D6+'کالیبراسیون'!D7)*'راهنما'!$B$20)</x:f>
        <x:v>441.1246668969748</x:v>
      </x:c>
      <x:c r="D5" s="76" t="n">
        <x:f>'کالیبراسیون'!D5*'راهنما'!$B$20*C5/'راهنما'!$B$10</x:f>
        <x:v>108.10117352071009</x:v>
      </x:c>
      <x:c r="E5" s="78" t="n">
        <x:f>D5/B5-1</x:f>
        <x:v>0.23237442709130973</x:v>
      </x:c>
    </x:row>
    <x:row r="6" ht="35" customHeight="1">
      <x:c r="A6" s="60" t="str">
        <x:v>به‌پرداخت ملت</x:v>
      </x:c>
      <x:c r="B6" s="76" t="n">
        <x:f>'کالیبراسیون'!C6*'راهنما'!$B$9/'راهنما'!$B$10</x:f>
        <x:v>472.2577</x:v>
      </x:c>
      <x:c r="C6" s="76" t="n">
        <x:f>('کالیبراسیون'!C5+'کالیبراسیون'!C7)*'راهنما'!$B$9/(('کالیبراسیون'!D5+'کالیبراسیون'!D7)*'راهنما'!$B$20)</x:f>
        <x:v>423.84907896675134</x:v>
      </x:c>
      <x:c r="D6" s="76" t="n">
        <x:f>'کالیبراسیون'!D6*'راهنما'!$B$20*C6/'راهنما'!$B$10</x:f>
        <x:v>465.6492095588235</x:v>
      </x:c>
      <x:c r="E6" s="78" t="n">
        <x:f>D6/B6-1</x:f>
        <x:v>-0.013993399030183151</x:v>
      </x:c>
    </x:row>
    <x:row r="7" ht="35" customHeight="1">
      <x:c r="A7" s="60" t="str">
        <x:v>پرداخت الکترونیک پاسارگاد</x:v>
      </x:c>
      <x:c r="B7" s="76" t="n">
        <x:f>'کالیبراسیون'!C7*'راهنما'!$B$9/'راهنما'!$B$10</x:f>
        <x:v>108.8667</x:v>
      </x:c>
      <x:c r="C7" s="76" t="n">
        <x:f>('کالیبراسیون'!C5+'کالیبراسیون'!C6)*'راهنما'!$B$9/(('کالیبراسیون'!D5+'کالیبراسیون'!D6)*'راهنما'!$B$20)</x:f>
        <x:v>416.7481535074714</x:v>
      </x:c>
      <x:c r="D7" s="76" t="n">
        <x:f>'کالیبراسیون'!D7*'راهنما'!$B$20*C7/'راهنما'!$B$10</x:f>
        <x:v>91.16352411167514</x:v>
      </x:c>
      <x:c r="E7" s="78" t="n">
        <x:f>D7/B7-1</x:f>
        <x:v>-0.16261332334244405</x:v>
      </x:c>
    </x:row>
    <x:row r="8">
      <x:c r="A8" s="62"/>
      <x:c r="B8" s="52"/>
      <x:c r="C8" s="52"/>
      <x:c r="D8" s="52"/>
      <x:c r="E8" s="52"/>
    </x:row>
    <x:row r="9">
      <x:c r="A9" s="62"/>
      <x:c r="B9" s="52"/>
      <x:c r="C9" s="52"/>
      <x:c r="D9" s="52"/>
      <x:c r="E9" s="52"/>
    </x:row>
    <x:row r="10">
      <x:c r="A10" s="62"/>
      <x:c r="B10" s="52"/>
      <x:c r="C10" s="52"/>
      <x:c r="D10" s="52"/>
      <x:c r="E10" s="52"/>
    </x:row>
    <x:row r="11">
      <x:c r="A11" s="62"/>
      <x:c r="B11" s="52"/>
      <x:c r="C11" s="52"/>
      <x:c r="D11" s="52"/>
      <x:c r="E11" s="52"/>
    </x:row>
    <x:row r="12">
      <x:c r="A12" s="62"/>
      <x:c r="B12" s="52"/>
      <x:c r="C12" s="52"/>
      <x:c r="D12" s="52"/>
      <x:c r="E12" s="52"/>
    </x:row>
    <x:row r="13">
      <x:c r="A13" s="62"/>
      <x:c r="B13" s="52"/>
      <x:c r="C13" s="52"/>
      <x:c r="D13" s="52"/>
      <x:c r="E13" s="52"/>
    </x:row>
    <x:row r="14">
      <x:c r="A14" s="62"/>
      <x:c r="B14" s="52"/>
      <x:c r="C14" s="52"/>
      <x:c r="D14" s="52"/>
      <x:c r="E14" s="52"/>
    </x:row>
    <x:row r="15">
      <x:c r="A15" s="62"/>
      <x:c r="B15" s="52"/>
      <x:c r="C15" s="52"/>
      <x:c r="D15" s="52"/>
      <x:c r="E15" s="52"/>
    </x:row>
    <x:row r="16">
      <x:c r="A16" s="62"/>
      <x:c r="B16" s="52"/>
      <x:c r="C16" s="52"/>
      <x:c r="D16" s="52"/>
      <x:c r="E16" s="52"/>
    </x:row>
    <x:row r="17">
      <x:c r="A17" s="62"/>
      <x:c r="B17" s="52"/>
      <x:c r="C17" s="52"/>
      <x:c r="D17" s="52"/>
      <x:c r="E17" s="52"/>
    </x:row>
    <x:row r="18">
      <x:c r="A18" s="62"/>
      <x:c r="B18" s="52"/>
      <x:c r="C18" s="52"/>
      <x:c r="D18" s="52"/>
      <x:c r="E18" s="52"/>
    </x:row>
    <x:row r="19">
      <x:c r="A19" s="62"/>
      <x:c r="B19" s="52"/>
      <x:c r="C19" s="52"/>
      <x:c r="D19" s="52"/>
      <x:c r="E19" s="52"/>
    </x:row>
    <x:row r="20">
      <x:c r="A20" s="62"/>
      <x:c r="B20" s="52"/>
      <x:c r="C20" s="52"/>
      <x:c r="D20" s="52"/>
      <x:c r="E20" s="52"/>
    </x:row>
    <x:row r="21">
      <x:c r="A21" s="62"/>
      <x:c r="B21" s="52"/>
      <x:c r="C21" s="52"/>
      <x:c r="D21" s="52"/>
      <x:c r="E21" s="52"/>
    </x:row>
    <x:row r="22">
      <x:c r="A22" s="62"/>
      <x:c r="B22" s="52"/>
      <x:c r="C22" s="52"/>
      <x:c r="D22" s="52"/>
      <x:c r="E22" s="52"/>
    </x:row>
    <x:row r="23">
      <x:c r="A23" s="62"/>
      <x:c r="B23" s="52"/>
      <x:c r="C23" s="52"/>
      <x:c r="D23" s="52"/>
      <x:c r="E23" s="52"/>
    </x:row>
    <x:row r="24">
      <x:c r="A24" s="62"/>
      <x:c r="B24" s="52"/>
      <x:c r="C24" s="52"/>
      <x:c r="D24" s="52"/>
      <x:c r="E24" s="52"/>
    </x:row>
    <x:row r="25">
      <x:c r="A25" s="62"/>
      <x:c r="B25" s="52"/>
      <x:c r="C25" s="52"/>
      <x:c r="D25" s="52"/>
      <x:c r="E25" s="52"/>
    </x:row>
    <x:row r="26">
      <x:c r="A26" s="62"/>
      <x:c r="B26" s="52"/>
      <x:c r="C26" s="52"/>
      <x:c r="D26" s="52"/>
      <x:c r="E26" s="52"/>
    </x:row>
    <x:row r="27">
      <x:c r="A27" s="62"/>
      <x:c r="B27" s="52"/>
      <x:c r="C27" s="52"/>
      <x:c r="D27" s="52"/>
      <x:c r="E27" s="52"/>
    </x:row>
    <x:row r="28">
      <x:c r="A28" s="62"/>
      <x:c r="B28" s="52"/>
      <x:c r="C28" s="52"/>
      <x:c r="D28" s="52"/>
      <x:c r="E28" s="52"/>
    </x:row>
    <x:row r="29">
      <x:c r="A29" s="62"/>
      <x:c r="B29" s="52"/>
      <x:c r="C29" s="52"/>
      <x:c r="D29" s="52"/>
      <x:c r="E29" s="52"/>
    </x:row>
    <x:row r="30">
      <x:c r="A30" s="62"/>
      <x:c r="B30" s="52"/>
      <x:c r="C30" s="52"/>
      <x:c r="D30" s="52"/>
      <x:c r="E30" s="52"/>
    </x:row>
    <x:row r="31">
      <x:c r="A31" s="62"/>
      <x:c r="B31" s="52"/>
      <x:c r="C31" s="52"/>
      <x:c r="D31" s="52"/>
      <x:c r="E31" s="52"/>
    </x:row>
    <x:row r="32">
      <x:c r="A32" s="62"/>
      <x:c r="B32" s="52"/>
      <x:c r="C32" s="52"/>
      <x:c r="D32" s="52"/>
      <x:c r="E32" s="52"/>
    </x:row>
    <x:row r="33">
      <x:c r="A33" s="62"/>
      <x:c r="B33" s="52"/>
      <x:c r="C33" s="52"/>
      <x:c r="D33" s="52"/>
      <x:c r="E33" s="52"/>
    </x:row>
    <x:row r="34">
      <x:c r="A34" s="62"/>
      <x:c r="B34" s="52"/>
      <x:c r="C34" s="52"/>
      <x:c r="D34" s="52"/>
      <x:c r="E34" s="52"/>
    </x:row>
    <x:row r="35">
      <x:c r="A35" s="62"/>
      <x:c r="B35" s="52"/>
      <x:c r="C35" s="52"/>
      <x:c r="D35" s="52"/>
      <x:c r="E35" s="52"/>
    </x:row>
    <x:row r="36">
      <x:c r="A36" s="62"/>
      <x:c r="B36" s="52"/>
      <x:c r="C36" s="52"/>
      <x:c r="D36" s="52"/>
      <x:c r="E36" s="52"/>
    </x:row>
    <x:row r="37">
      <x:c r="A37" s="62"/>
      <x:c r="B37" s="52"/>
      <x:c r="C37" s="52"/>
      <x:c r="D37" s="52"/>
      <x:c r="E37" s="52"/>
    </x:row>
    <x:row r="38">
      <x:c r="A38" s="62"/>
      <x:c r="B38" s="52"/>
      <x:c r="C38" s="52"/>
      <x:c r="D38" s="52"/>
      <x:c r="E38" s="52"/>
    </x:row>
    <x:row r="39">
      <x:c r="A39" s="62"/>
      <x:c r="B39" s="52"/>
      <x:c r="C39" s="52"/>
      <x:c r="D39" s="52"/>
      <x:c r="E39" s="52"/>
    </x:row>
    <x:row r="40">
      <x:c r="A40" s="62"/>
      <x:c r="B40" s="52"/>
      <x:c r="C40" s="52"/>
      <x:c r="D40" s="52"/>
      <x:c r="E40" s="52"/>
    </x:row>
    <x:row r="41">
      <x:c r="A41" s="62"/>
      <x:c r="B41" s="52"/>
      <x:c r="C41" s="52"/>
      <x:c r="D41" s="52"/>
      <x:c r="E41" s="52"/>
    </x:row>
    <x:row r="42">
      <x:c r="A42" s="62"/>
      <x:c r="B42" s="52"/>
      <x:c r="C42" s="52"/>
      <x:c r="D42" s="52"/>
      <x:c r="E42" s="52"/>
    </x:row>
    <x:row r="43">
      <x:c r="A43" s="62"/>
      <x:c r="B43" s="52"/>
      <x:c r="C43" s="52"/>
      <x:c r="D43" s="52"/>
      <x:c r="E43" s="52"/>
    </x:row>
    <x:row r="44">
      <x:c r="A44" s="62"/>
      <x:c r="B44" s="52"/>
      <x:c r="C44" s="52"/>
      <x:c r="D44" s="52"/>
      <x:c r="E44" s="52"/>
    </x:row>
    <x:row r="45">
      <x:c r="A45" s="62"/>
      <x:c r="B45" s="52"/>
      <x:c r="C45" s="52"/>
      <x:c r="D45" s="52"/>
      <x:c r="E45" s="52"/>
    </x:row>
    <x:row r="46">
      <x:c r="A46" s="62"/>
      <x:c r="B46" s="52"/>
      <x:c r="C46" s="52"/>
      <x:c r="D46" s="52"/>
      <x:c r="E46" s="52"/>
    </x:row>
    <x:row r="47">
      <x:c r="A47" s="62"/>
      <x:c r="B47" s="52"/>
      <x:c r="C47" s="52"/>
      <x:c r="D47" s="52"/>
      <x:c r="E47" s="52"/>
    </x:row>
    <x:row r="48">
      <x:c r="A48" s="62"/>
      <x:c r="B48" s="52"/>
      <x:c r="C48" s="52"/>
      <x:c r="D48" s="52"/>
      <x:c r="E48" s="52"/>
    </x:row>
    <x:row r="49">
      <x:c r="A49" s="62"/>
      <x:c r="B49" s="52"/>
      <x:c r="C49" s="52"/>
      <x:c r="D49" s="52"/>
      <x:c r="E49" s="52"/>
    </x:row>
    <x:row r="50">
      <x:c r="A50" s="62"/>
      <x:c r="B50" s="52"/>
      <x:c r="C50" s="52"/>
      <x:c r="D50" s="52"/>
      <x:c r="E50" s="52"/>
    </x:row>
    <x:row r="51">
      <x:c r="A51" s="62"/>
      <x:c r="B51" s="52"/>
      <x:c r="C51" s="52"/>
      <x:c r="D51" s="52"/>
      <x:c r="E51" s="52"/>
    </x:row>
    <x:row r="52">
      <x:c r="A52" s="62"/>
      <x:c r="B52" s="52"/>
      <x:c r="C52" s="52"/>
      <x:c r="D52" s="52"/>
      <x:c r="E52" s="52"/>
    </x:row>
    <x:row r="53">
      <x:c r="A53" s="62"/>
      <x:c r="B53" s="52"/>
      <x:c r="C53" s="52"/>
      <x:c r="D53" s="52"/>
      <x:c r="E53" s="52"/>
    </x:row>
    <x:row r="54">
      <x:c r="A54" s="62"/>
      <x:c r="B54" s="52"/>
      <x:c r="C54" s="52"/>
      <x:c r="D54" s="52"/>
      <x:c r="E54" s="52"/>
    </x:row>
    <x:row r="55">
      <x:c r="A55" s="62"/>
      <x:c r="B55" s="52"/>
      <x:c r="C55" s="52"/>
      <x:c r="D55" s="52"/>
      <x:c r="E55" s="52"/>
    </x:row>
    <x:row r="56">
      <x:c r="A56" s="62"/>
      <x:c r="B56" s="52"/>
      <x:c r="C56" s="52"/>
      <x:c r="D56" s="52"/>
      <x:c r="E56" s="52"/>
    </x:row>
    <x:row r="57">
      <x:c r="A57" s="62"/>
      <x:c r="B57" s="52"/>
      <x:c r="C57" s="52"/>
      <x:c r="D57" s="52"/>
      <x:c r="E57" s="52"/>
    </x:row>
    <x:row r="58">
      <x:c r="A58" s="62"/>
      <x:c r="B58" s="52"/>
      <x:c r="C58" s="52"/>
      <x:c r="D58" s="52"/>
      <x:c r="E58" s="52"/>
    </x:row>
    <x:row r="59">
      <x:c r="A59" s="62"/>
      <x:c r="B59" s="52"/>
      <x:c r="C59" s="52"/>
      <x:c r="D59" s="52"/>
      <x:c r="E59" s="52"/>
    </x:row>
    <x:row r="60">
      <x:c r="A60" s="62"/>
      <x:c r="B60" s="52"/>
      <x:c r="C60" s="52"/>
      <x:c r="D60" s="52"/>
      <x:c r="E60" s="52"/>
    </x:row>
    <x:row r="61">
      <x:c r="A61" s="62"/>
      <x:c r="B61" s="52"/>
      <x:c r="C61" s="52"/>
      <x:c r="D61" s="52"/>
      <x:c r="E61" s="52"/>
    </x:row>
    <x:row r="62">
      <x:c r="A62" s="62"/>
      <x:c r="B62" s="52"/>
      <x:c r="C62" s="52"/>
      <x:c r="D62" s="52"/>
      <x:c r="E62" s="52"/>
    </x:row>
    <x:row r="63">
      <x:c r="A63" s="62"/>
      <x:c r="B63" s="52"/>
      <x:c r="C63" s="52"/>
      <x:c r="D63" s="52"/>
      <x:c r="E63" s="52"/>
    </x:row>
    <x:row r="64">
      <x:c r="A64" s="62"/>
      <x:c r="B64" s="52"/>
      <x:c r="C64" s="52"/>
      <x:c r="D64" s="52"/>
      <x:c r="E64" s="52"/>
    </x:row>
    <x:row r="65">
      <x:c r="A65" s="62"/>
      <x:c r="B65" s="52"/>
      <x:c r="C65" s="52"/>
      <x:c r="D65" s="52"/>
      <x:c r="E65" s="52"/>
    </x:row>
    <x:row r="66">
      <x:c r="A66" s="62"/>
      <x:c r="B66" s="52"/>
      <x:c r="C66" s="52"/>
      <x:c r="D66" s="52"/>
      <x:c r="E66" s="52"/>
    </x:row>
    <x:row r="67">
      <x:c r="A67" s="62"/>
      <x:c r="B67" s="52"/>
      <x:c r="C67" s="52"/>
      <x:c r="D67" s="52"/>
      <x:c r="E67" s="52"/>
    </x:row>
    <x:row r="68">
      <x:c r="A68" s="62"/>
      <x:c r="B68" s="52"/>
      <x:c r="C68" s="52"/>
      <x:c r="D68" s="52"/>
      <x:c r="E68" s="52"/>
    </x:row>
    <x:row r="69">
      <x:c r="A69" s="62"/>
      <x:c r="B69" s="52"/>
      <x:c r="C69" s="52"/>
      <x:c r="D69" s="52"/>
      <x:c r="E69" s="52"/>
    </x:row>
    <x:row r="70">
      <x:c r="A70" s="62"/>
      <x:c r="B70" s="52"/>
      <x:c r="C70" s="52"/>
      <x:c r="D70" s="52"/>
      <x:c r="E70" s="52"/>
    </x:row>
    <x:row r="71">
      <x:c r="A71" s="62"/>
      <x:c r="B71" s="52"/>
      <x:c r="C71" s="52"/>
      <x:c r="D71" s="52"/>
      <x:c r="E71" s="52"/>
    </x:row>
    <x:row r="72">
      <x:c r="A72" s="62"/>
      <x:c r="B72" s="52"/>
      <x:c r="C72" s="52"/>
      <x:c r="D72" s="52"/>
      <x:c r="E72" s="52"/>
    </x:row>
    <x:row r="73">
      <x:c r="A73" s="62"/>
      <x:c r="B73" s="52"/>
      <x:c r="C73" s="52"/>
      <x:c r="D73" s="52"/>
      <x:c r="E73" s="52"/>
    </x:row>
    <x:row r="74">
      <x:c r="A74" s="62"/>
      <x:c r="B74" s="52"/>
      <x:c r="C74" s="52"/>
      <x:c r="D74" s="52"/>
      <x:c r="E74" s="52"/>
    </x:row>
    <x:row r="75">
      <x:c r="A75" s="62"/>
      <x:c r="B75" s="52"/>
      <x:c r="C75" s="52"/>
      <x:c r="D75" s="52"/>
      <x:c r="E75" s="52"/>
    </x:row>
    <x:row r="76">
      <x:c r="A76" s="62"/>
      <x:c r="B76" s="52"/>
      <x:c r="C76" s="52"/>
      <x:c r="D76" s="52"/>
      <x:c r="E76" s="52"/>
    </x:row>
    <x:row r="77">
      <x:c r="A77" s="62"/>
      <x:c r="B77" s="52"/>
      <x:c r="C77" s="52"/>
      <x:c r="D77" s="52"/>
      <x:c r="E77" s="52"/>
    </x:row>
    <x:row r="78">
      <x:c r="A78" s="62"/>
      <x:c r="B78" s="52"/>
      <x:c r="C78" s="52"/>
      <x:c r="D78" s="52"/>
      <x:c r="E78" s="52"/>
    </x:row>
    <x:row r="79">
      <x:c r="A79" s="62"/>
      <x:c r="B79" s="52"/>
      <x:c r="C79" s="52"/>
      <x:c r="D79" s="52"/>
      <x:c r="E79" s="52"/>
    </x:row>
    <x:row r="80">
      <x:c r="A80" s="62"/>
      <x:c r="B80" s="52"/>
      <x:c r="C80" s="52"/>
      <x:c r="D80" s="52"/>
      <x:c r="E80" s="52"/>
    </x:row>
    <x:row r="81">
      <x:c r="A81" s="62"/>
      <x:c r="B81" s="52"/>
      <x:c r="C81" s="52"/>
      <x:c r="D81" s="52"/>
      <x:c r="E81" s="52"/>
    </x:row>
    <x:row r="82">
      <x:c r="A82" s="62"/>
      <x:c r="B82" s="52"/>
      <x:c r="C82" s="52"/>
      <x:c r="D82" s="52"/>
      <x:c r="E82" s="52"/>
    </x:row>
    <x:row r="83">
      <x:c r="A83" s="62"/>
      <x:c r="B83" s="52"/>
      <x:c r="C83" s="52"/>
      <x:c r="D83" s="52"/>
      <x:c r="E83" s="52"/>
    </x:row>
    <x:row r="84">
      <x:c r="A84" s="62"/>
      <x:c r="B84" s="52"/>
      <x:c r="C84" s="52"/>
      <x:c r="D84" s="52"/>
      <x:c r="E84" s="52"/>
    </x:row>
    <x:row r="85">
      <x:c r="A85" s="62"/>
      <x:c r="B85" s="52"/>
      <x:c r="C85" s="52"/>
      <x:c r="D85" s="52"/>
      <x:c r="E85" s="52"/>
    </x:row>
    <x:row r="86">
      <x:c r="A86" s="62"/>
      <x:c r="B86" s="52"/>
      <x:c r="C86" s="52"/>
      <x:c r="D86" s="52"/>
      <x:c r="E86" s="52"/>
    </x:row>
    <x:row r="87">
      <x:c r="A87" s="62"/>
      <x:c r="B87" s="52"/>
      <x:c r="C87" s="52"/>
      <x:c r="D87" s="52"/>
      <x:c r="E87" s="52"/>
    </x:row>
    <x:row r="88">
      <x:c r="A88" s="62"/>
      <x:c r="B88" s="52"/>
      <x:c r="C88" s="52"/>
      <x:c r="D88" s="52"/>
      <x:c r="E88" s="52"/>
    </x:row>
    <x:row r="89">
      <x:c r="A89" s="62"/>
      <x:c r="B89" s="52"/>
      <x:c r="C89" s="52"/>
      <x:c r="D89" s="52"/>
      <x:c r="E89" s="52"/>
    </x:row>
    <x:row r="90">
      <x:c r="A90" s="62"/>
      <x:c r="B90" s="52"/>
      <x:c r="C90" s="52"/>
      <x:c r="D90" s="52"/>
      <x:c r="E90" s="52"/>
    </x:row>
    <x:row r="91">
      <x:c r="A91" s="62"/>
      <x:c r="B91" s="52"/>
      <x:c r="C91" s="52"/>
      <x:c r="D91" s="52"/>
      <x:c r="E91" s="52"/>
    </x:row>
    <x:row r="92">
      <x:c r="A92" s="62"/>
      <x:c r="B92" s="52"/>
      <x:c r="C92" s="52"/>
      <x:c r="D92" s="52"/>
      <x:c r="E92" s="52"/>
    </x:row>
    <x:row r="93">
      <x:c r="A93" s="62"/>
      <x:c r="B93" s="52"/>
      <x:c r="C93" s="52"/>
      <x:c r="D93" s="52"/>
      <x:c r="E93" s="52"/>
    </x:row>
    <x:row r="94">
      <x:c r="A94" s="62"/>
      <x:c r="B94" s="52"/>
      <x:c r="C94" s="52"/>
      <x:c r="D94" s="52"/>
      <x:c r="E94" s="52"/>
    </x:row>
    <x:row r="95">
      <x:c r="A95" s="62"/>
      <x:c r="B95" s="52"/>
      <x:c r="C95" s="52"/>
      <x:c r="D95" s="52"/>
      <x:c r="E95" s="52"/>
    </x:row>
    <x:row r="96">
      <x:c r="A96" s="62"/>
      <x:c r="B96" s="52"/>
      <x:c r="C96" s="52"/>
      <x:c r="D96" s="52"/>
      <x:c r="E96" s="52"/>
    </x:row>
    <x:row r="97">
      <x:c r="A97" s="62"/>
      <x:c r="B97" s="52"/>
      <x:c r="C97" s="52"/>
      <x:c r="D97" s="52"/>
      <x:c r="E97" s="52"/>
    </x:row>
    <x:row r="98">
      <x:c r="A98" s="62"/>
      <x:c r="B98" s="52"/>
      <x:c r="C98" s="52"/>
      <x:c r="D98" s="52"/>
      <x:c r="E98" s="52"/>
    </x:row>
    <x:row r="99">
      <x:c r="A99" s="62"/>
      <x:c r="B99" s="52"/>
      <x:c r="C99" s="52"/>
      <x:c r="D99" s="52"/>
      <x:c r="E99" s="52"/>
    </x:row>
    <x:row r="100">
      <x:c r="A100" s="62"/>
      <x:c r="B100" s="52"/>
      <x:c r="C100" s="52"/>
      <x:c r="D100" s="52"/>
      <x:c r="E100" s="52"/>
    </x:row>
    <x:row r="101">
      <x:c r="A101" s="62"/>
      <x:c r="B101" s="52"/>
      <x:c r="C101" s="52"/>
      <x:c r="D101" s="52"/>
      <x:c r="E101" s="52"/>
    </x:row>
    <x:row r="102">
      <x:c r="A102" s="62"/>
      <x:c r="B102" s="52"/>
      <x:c r="C102" s="52"/>
      <x:c r="D102" s="52"/>
      <x:c r="E102" s="52"/>
    </x:row>
    <x:row r="103">
      <x:c r="A103" s="62"/>
      <x:c r="B103" s="52"/>
      <x:c r="C103" s="52"/>
      <x:c r="D103" s="52"/>
      <x:c r="E103" s="52"/>
    </x:row>
    <x:row r="104">
      <x:c r="A104" s="62"/>
      <x:c r="B104" s="52"/>
      <x:c r="C104" s="52"/>
      <x:c r="D104" s="52"/>
      <x:c r="E104" s="52"/>
    </x:row>
  </x:sheetData>
  <x:mergeCells>
    <x:mergeCell ref="A1:E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4" hidden="0" customWidth="1"/>
  </x:cols>
  <x:sheetData>
    <x:row r="1" ht="26" customHeight="1">
      <x:c r="A1" s="58" t="str">
        <x:v>کنترل سازگاری محاسباتی و خطای گردکردن | حسابرسی نیست</x:v>
      </x:c>
      <x:c r="B1" s="58"/>
      <x:c r="C1" s="58"/>
      <x:c r="D1" s="58"/>
      <x:c r="E1" s="58"/>
      <x:c r="F1" s="58"/>
    </x:row>
    <x:row r="2" ht="26" customHeight="1">
      <x:c r="A2" s="58"/>
      <x:c r="B2" s="58"/>
      <x:c r="C2" s="58"/>
      <x:c r="D2" s="58"/>
      <x:c r="E2" s="58"/>
      <x:c r="F2" s="58"/>
    </x:row>
    <x:row r="4" ht="44" customHeight="1">
      <x:c r="A4" s="56" t="str">
        <x:v>کنترل</x:v>
      </x:c>
      <x:c r="B4" s="56" t="str">
        <x:v>مقدار</x:v>
      </x:c>
      <x:c r="C4" s="56" t="str">
        <x:v>هدف</x:v>
      </x:c>
      <x:c r="D4" s="56" t="str">
        <x:v>تلورانس</x:v>
      </x:c>
      <x:c r="E4" s="56" t="str">
        <x:v>قبول</x:v>
      </x:c>
      <x:c r="F4" s="56" t="str">
        <x:v>توضیح</x:v>
      </x:c>
    </x:row>
    <x:row r="5" ht="35" customHeight="1">
      <x:c r="A5" s="60" t="str">
        <x:v>1405-06 / جمع سهم کل / count</x:v>
      </x:c>
      <x:c r="B5" s="96" t="n">
        <x:v>100.02</x:v>
      </x:c>
      <x:c r="C5" s="96" t="n">
        <x:v>100</x:v>
      </x:c>
      <x:c r="D5" s="96" t="n">
        <x:v>0.0600001</x:v>
      </x:c>
      <x:c r="E5" s="50" t="b">
        <x:f>ABS(B5-C5)&lt;=D5</x:f>
        <x:v>1</x:v>
      </x:c>
      <x:c r="F5" s="50" t="str">
        <x:v>دوازده سهم با دقت دو رقم اعشار؛ جمع به‌زور ۱۰۰ نشده است.</x:v>
      </x:c>
    </x:row>
    <x:row r="6" ht="35" customHeight="1">
      <x:c r="A6" s="60" t="str">
        <x:v>1405-06 / جمع سهم کل / value</x:v>
      </x:c>
      <x:c r="B6" s="96" t="n">
        <x:v>100</x:v>
      </x:c>
      <x:c r="C6" s="96" t="n">
        <x:v>100</x:v>
      </x:c>
      <x:c r="D6" s="96" t="n">
        <x:v>0.0600001</x:v>
      </x:c>
      <x:c r="E6" s="50" t="b">
        <x:f>ABS(B6-C6)&lt;=D6</x:f>
        <x:v>1</x:v>
      </x:c>
      <x:c r="F6" s="50" t="str">
        <x:v>دوازده سهم با دقت دو رقم اعشار؛ جمع به‌زور ۱۰۰ نشده است.</x:v>
      </x:c>
    </x:row>
    <x:row r="7" ht="35" customHeight="1">
      <x:c r="A7" s="60" t="str">
        <x:v>1405-05 / جمع سهم کل / count</x:v>
      </x:c>
      <x:c r="B7" s="96" t="n">
        <x:v>99.99</x:v>
      </x:c>
      <x:c r="C7" s="96" t="n">
        <x:v>100</x:v>
      </x:c>
      <x:c r="D7" s="96" t="n">
        <x:v>0.0600001</x:v>
      </x:c>
      <x:c r="E7" s="50" t="b">
        <x:f>ABS(B7-C7)&lt;=D7</x:f>
        <x:v>1</x:v>
      </x:c>
      <x:c r="F7" s="50" t="str">
        <x:v>دوازده سهم با دقت دو رقم اعشار؛ جمع به‌زور ۱۰۰ نشده است.</x:v>
      </x:c>
    </x:row>
    <x:row r="8" ht="35" customHeight="1">
      <x:c r="A8" s="60" t="str">
        <x:v>1405-05 / جمع سهم کل / value</x:v>
      </x:c>
      <x:c r="B8" s="96" t="n">
        <x:v>100.02</x:v>
      </x:c>
      <x:c r="C8" s="96" t="n">
        <x:v>100</x:v>
      </x:c>
      <x:c r="D8" s="96" t="n">
        <x:v>0.0600001</x:v>
      </x:c>
      <x:c r="E8" s="50" t="b">
        <x:f>ABS(B8-C8)&lt;=D8</x:f>
        <x:v>1</x:v>
      </x:c>
      <x:c r="F8" s="50" t="str">
        <x:v>دوازده سهم با دقت دو رقم اعشار؛ جمع به‌زور ۱۰۰ نشده است.</x:v>
      </x:c>
    </x:row>
    <x:row r="9" ht="35" customHeight="1">
      <x:c r="A9" s="60" t="str">
        <x:v>1404-06 / جمع سهم کل / count</x:v>
      </x:c>
      <x:c r="B9" s="96" t="n">
        <x:v>100.02</x:v>
      </x:c>
      <x:c r="C9" s="96" t="n">
        <x:v>100</x:v>
      </x:c>
      <x:c r="D9" s="96" t="n">
        <x:v>0.0600001</x:v>
      </x:c>
      <x:c r="E9" s="50" t="b">
        <x:f>ABS(B9-C9)&lt;=D9</x:f>
        <x:v>1</x:v>
      </x:c>
      <x:c r="F9" s="50" t="str">
        <x:v>دوازده سهم با دقت دو رقم اعشار؛ جمع به‌زور ۱۰۰ نشده است.</x:v>
      </x:c>
    </x:row>
    <x:row r="10" ht="35" customHeight="1">
      <x:c r="A10" s="60" t="str">
        <x:v>1404-06 / جمع سهم کل / value</x:v>
      </x:c>
      <x:c r="B10" s="96" t="n">
        <x:v>100.03</x:v>
      </x:c>
      <x:c r="C10" s="96" t="n">
        <x:v>100</x:v>
      </x:c>
      <x:c r="D10" s="96" t="n">
        <x:v>0.0600001</x:v>
      </x:c>
      <x:c r="E10" s="50" t="b">
        <x:f>ABS(B10-C10)&lt;=D10</x:f>
        <x:v>1</x:v>
      </x:c>
      <x:c r="F10" s="50" t="str">
        <x:v>دوازده سهم با دقت دو رقم اعشار؛ جمع به‌زور ۱۰۰ نشده است.</x:v>
      </x:c>
    </x:row>
    <x:row r="11" ht="35" customHeight="1">
      <x:c r="A11" s="60" t="str">
        <x:v>1405-06 / جمع ابزارها / count</x:v>
      </x:c>
      <x:c r="B11" s="96" t="n">
        <x:v>4871930453</x:v>
      </x:c>
      <x:c r="C11" s="96" t="n">
        <x:v>4871930453</x:v>
      </x:c>
      <x:c r="D11" s="96" t="n">
        <x:v>0</x:v>
      </x:c>
      <x:c r="E11" s="50" t="b">
        <x:f>ABS(B11-C11)&lt;=D11</x:f>
        <x:v>1</x:v>
      </x:c>
      <x:c r="F11" s="50" t="str"/>
    </x:row>
    <x:row r="12" ht="35" customHeight="1">
      <x:c r="A12" s="60" t="str">
        <x:v>1405-06 / جمع سهم ابزار 1 / count</x:v>
      </x:c>
      <x:c r="B12" s="96" t="n">
        <x:v>100</x:v>
      </x:c>
      <x:c r="C12" s="96" t="n">
        <x:v>100</x:v>
      </x:c>
      <x:c r="D12" s="96" t="n">
        <x:v>0.0600001</x:v>
      </x:c>
      <x:c r="E12" s="50" t="b">
        <x:f>ABS(B12-C12)&lt;=D12</x:f>
        <x:v>1</x:v>
      </x:c>
      <x:c r="F12" s="50" t="str"/>
    </x:row>
    <x:row r="13" ht="35" customHeight="1">
      <x:c r="A13" s="60" t="str">
        <x:v>1405-06 / جمع سهم ابزار 2 / count</x:v>
      </x:c>
      <x:c r="B13" s="96" t="n">
        <x:v>100</x:v>
      </x:c>
      <x:c r="C13" s="96" t="n">
        <x:v>100</x:v>
      </x:c>
      <x:c r="D13" s="96" t="n">
        <x:v>0.0600001</x:v>
      </x:c>
      <x:c r="E13" s="50" t="b">
        <x:f>ABS(B13-C13)&lt;=D13</x:f>
        <x:v>1</x:v>
      </x:c>
      <x:c r="F13" s="50" t="str"/>
    </x:row>
    <x:row r="14" ht="35" customHeight="1">
      <x:c r="A14" s="60" t="str">
        <x:v>1405-06 / جمع سهم ابزار 3 / count</x:v>
      </x:c>
      <x:c r="B14" s="96" t="n">
        <x:v>100</x:v>
      </x:c>
      <x:c r="C14" s="96" t="n">
        <x:v>100</x:v>
      </x:c>
      <x:c r="D14" s="96" t="n">
        <x:v>0.0600001</x:v>
      </x:c>
      <x:c r="E14" s="50" t="b">
        <x:f>ABS(B14-C14)&lt;=D14</x:f>
        <x:v>1</x:v>
      </x:c>
      <x:c r="F14" s="50" t="str"/>
    </x:row>
    <x:row r="15" ht="35" customHeight="1">
      <x:c r="A15" s="60" t="str">
        <x:v>1405-06 / جمع سهم ابزار 4 / count</x:v>
      </x:c>
      <x:c r="B15" s="96" t="n">
        <x:v>99.99000000000001</x:v>
      </x:c>
      <x:c r="C15" s="96" t="n">
        <x:v>100</x:v>
      </x:c>
      <x:c r="D15" s="96" t="n">
        <x:v>0.0600001</x:v>
      </x:c>
      <x:c r="E15" s="50" t="b">
        <x:f>ABS(B15-C15)&lt;=D15</x:f>
        <x:v>1</x:v>
      </x:c>
      <x:c r="F15" s="50" t="str"/>
    </x:row>
    <x:row r="16" ht="35" customHeight="1">
      <x:c r="A16" s="60" t="str">
        <x:v>1405-06 / بازسازی سهم کل از ابزارها / AP / count</x:v>
      </x:c>
      <x:c r="B16" s="96" t="n">
        <x:v>5.032516914793488</x:v>
      </x:c>
      <x:c r="C16" s="96" t="n">
        <x:v>5.03</x:v>
      </x:c>
      <x:c r="D16" s="96" t="n">
        <x:v>0.0100001</x:v>
      </x:c>
      <x:c r="E16" s="50" t="b">
        <x:f>ABS(B16-C16)&lt;=D16</x:f>
        <x:v>1</x:v>
      </x:c>
      <x:c r="F16" s="50" t="str">
        <x:v>تحمل حداکثر مجموع خطای گردکردن سهم ابزارها و سهم کل.</x:v>
      </x:c>
    </x:row>
    <x:row r="17" ht="35" customHeight="1">
      <x:c r="A17" s="60" t="str">
        <x:v>1405-06 / بازسازی سهم کل از ابزارها / DAM / count</x:v>
      </x:c>
      <x:c r="B17" s="96" t="n">
        <x:v>0.22650702483662893</x:v>
      </x:c>
      <x:c r="C17" s="96" t="n">
        <x:v>0.23</x:v>
      </x:c>
      <x:c r="D17" s="96" t="n">
        <x:v>0.0100001</x:v>
      </x:c>
      <x:c r="E17" s="50" t="b">
        <x:f>ABS(B17-C17)&lt;=D17</x:f>
        <x:v>1</x:v>
      </x:c>
      <x:c r="F17" s="50" t="str">
        <x:v>تحمل حداکثر مجموع خطای گردکردن سهم ابزارها و سهم کل.</x:v>
      </x:c>
    </x:row>
    <x:row r="18" ht="35" customHeight="1">
      <x:c r="A18" s="60" t="str">
        <x:v>1405-06 / بازسازی سهم کل از ابزارها / BEP / count</x:v>
      </x:c>
      <x:c r="B18" s="96" t="n">
        <x:v>22.553639482870505</x:v>
      </x:c>
      <x:c r="C18" s="96" t="n">
        <x:v>22.55</x:v>
      </x:c>
      <x:c r="D18" s="96" t="n">
        <x:v>0.0100001</x:v>
      </x:c>
      <x:c r="E18" s="50" t="b">
        <x:f>ABS(B18-C18)&lt;=D18</x:f>
        <x:v>1</x:v>
      </x:c>
      <x:c r="F18" s="50" t="str">
        <x:v>تحمل حداکثر مجموع خطای گردکردن سهم ابزارها و سهم کل.</x:v>
      </x:c>
    </x:row>
    <x:row r="19" ht="35" customHeight="1">
      <x:c r="A19" s="60" t="str">
        <x:v>1405-06 / بازسازی سهم کل از ابزارها / SAD / count</x:v>
      </x:c>
      <x:c r="B19" s="96" t="n">
        <x:v>6.292527192462778</x:v>
      </x:c>
      <x:c r="C19" s="96" t="n">
        <x:v>6.3</x:v>
      </x:c>
      <x:c r="D19" s="96" t="n">
        <x:v>0.0100001</x:v>
      </x:c>
      <x:c r="E19" s="50" t="b">
        <x:f>ABS(B19-C19)&lt;=D19</x:f>
        <x:v>1</x:v>
      </x:c>
      <x:c r="F19" s="50" t="str">
        <x:v>تحمل حداکثر مجموع خطای گردکردن سهم ابزارها و سهم کل.</x:v>
      </x:c>
    </x:row>
    <x:row r="20" ht="35" customHeight="1">
      <x:c r="A20" s="60" t="str">
        <x:v>1405-06 / بازسازی سهم کل از ابزارها / PEP / count</x:v>
      </x:c>
      <x:c r="B20" s="96" t="n">
        <x:v>4.484501694835666</x:v>
      </x:c>
      <x:c r="C20" s="96" t="n">
        <x:v>4.49</x:v>
      </x:c>
      <x:c r="D20" s="96" t="n">
        <x:v>0.0100001</x:v>
      </x:c>
      <x:c r="E20" s="50" t="b">
        <x:f>ABS(B20-C20)&lt;=D20</x:f>
        <x:v>1</x:v>
      </x:c>
      <x:c r="F20" s="50" t="str">
        <x:v>تحمل حداکثر مجموع خطای گردکردن سهم ابزارها و سهم کل.</x:v>
      </x:c>
    </x:row>
    <x:row r="21" ht="35" customHeight="1">
      <x:c r="A21" s="60" t="str">
        <x:v>1405-06 / بازسازی سهم کل از ابزارها / SEP / count</x:v>
      </x:c>
      <x:c r="B21" s="96" t="n">
        <x:v>19.717993431325773</x:v>
      </x:c>
      <x:c r="C21" s="96" t="n">
        <x:v>19.72</x:v>
      </x:c>
      <x:c r="D21" s="96" t="n">
        <x:v>0.0100001</x:v>
      </x:c>
      <x:c r="E21" s="50" t="b">
        <x:f>ABS(B21-C21)&lt;=D21</x:f>
        <x:v>1</x:v>
      </x:c>
      <x:c r="F21" s="50" t="str">
        <x:v>تحمل حداکثر مجموع خطای گردکردن سهم ابزارها و سهم کل.</x:v>
      </x:c>
    </x:row>
    <x:row r="22" ht="35" customHeight="1">
      <x:c r="A22" s="60" t="str">
        <x:v>1405-06 / بازسازی سهم کل از ابزارها / SPH / count</x:v>
      </x:c>
      <x:c r="B22" s="96" t="n">
        <x:v>3.6592761304879</x:v>
      </x:c>
      <x:c r="C22" s="96" t="n">
        <x:v>3.66</x:v>
      </x:c>
      <x:c r="D22" s="96" t="n">
        <x:v>0.0100001</x:v>
      </x:c>
      <x:c r="E22" s="50" t="b">
        <x:f>ABS(B22-C22)&lt;=D22</x:f>
        <x:v>1</x:v>
      </x:c>
      <x:c r="F22" s="50" t="str">
        <x:v>تحمل حداکثر مجموع خطای گردکردن سهم ابزارها و سهم کل.</x:v>
      </x:c>
    </x:row>
    <x:row r="23" ht="35" customHeight="1">
      <x:c r="A23" s="60" t="str">
        <x:v>1405-06 / بازسازی سهم کل از ابزارها / NOV / count</x:v>
      </x:c>
      <x:c r="B23" s="96" t="n">
        <x:v>11.388310868369448</x:v>
      </x:c>
      <x:c r="C23" s="96" t="n">
        <x:v>11.39</x:v>
      </x:c>
      <x:c r="D23" s="96" t="n">
        <x:v>0.0100001</x:v>
      </x:c>
      <x:c r="E23" s="50" t="b">
        <x:f>ABS(B23-C23)&lt;=D23</x:f>
        <x:v>1</x:v>
      </x:c>
      <x:c r="F23" s="50" t="str">
        <x:v>تحمل حداکثر مجموع خطای گردکردن سهم ابزارها و سهم کل.</x:v>
      </x:c>
    </x:row>
    <x:row r="24" ht="35" customHeight="1">
      <x:c r="A24" s="60" t="str">
        <x:v>1405-06 / بازسازی سهم کل از ابزارها / RTP / count</x:v>
      </x:c>
      <x:c r="B24" s="96" t="n">
        <x:v>12.076214201124598</x:v>
      </x:c>
      <x:c r="C24" s="96" t="n">
        <x:v>12.08</x:v>
      </x:c>
      <x:c r="D24" s="96" t="n">
        <x:v>0.0100001</x:v>
      </x:c>
      <x:c r="E24" s="50" t="b">
        <x:f>ABS(B24-C24)&lt;=D24</x:f>
        <x:v>1</x:v>
      </x:c>
      <x:c r="F24" s="50" t="str">
        <x:v>تحمل حداکثر مجموع خطای گردکردن سهم ابزارها و سهم کل.</x:v>
      </x:c>
    </x:row>
    <x:row r="25" ht="35" customHeight="1">
      <x:c r="A25" s="60" t="str">
        <x:v>1405-06 / بازسازی سهم کل از ابزارها / ARV / count</x:v>
      </x:c>
      <x:c r="B25" s="96" t="n">
        <x:v>7.5303243631113475</x:v>
      </x:c>
      <x:c r="C25" s="96" t="n">
        <x:v>7.53</x:v>
      </x:c>
      <x:c r="D25" s="96" t="n">
        <x:v>0.0100001</x:v>
      </x:c>
      <x:c r="E25" s="50" t="b">
        <x:f>ABS(B25-C25)&lt;=D25</x:f>
        <x:v>1</x:v>
      </x:c>
      <x:c r="F25" s="50" t="str">
        <x:v>تحمل حداکثر مجموع خطای گردکردن سهم ابزارها و سهم کل.</x:v>
      </x:c>
    </x:row>
    <x:row r="26" ht="35" customHeight="1">
      <x:c r="A26" s="60" t="str">
        <x:v>1405-06 / بازسازی سهم کل از ابزارها / FAN / count</x:v>
      </x:c>
      <x:c r="B26" s="96" t="n">
        <x:v>1.706744478203659</x:v>
      </x:c>
      <x:c r="C26" s="96" t="n">
        <x:v>1.71</x:v>
      </x:c>
      <x:c r="D26" s="96" t="n">
        <x:v>0.0100001</x:v>
      </x:c>
      <x:c r="E26" s="50" t="b">
        <x:f>ABS(B26-C26)&lt;=D26</x:f>
        <x:v>1</x:v>
      </x:c>
      <x:c r="F26" s="50" t="str">
        <x:v>تحمل حداکثر مجموع خطای گردکردن سهم ابزارها و سهم کل.</x:v>
      </x:c>
    </x:row>
    <x:row r="27" ht="35" customHeight="1">
      <x:c r="A27" s="60" t="str">
        <x:v>1405-06 / بازسازی سهم کل از ابزارها / KISH / count</x:v>
      </x:c>
      <x:c r="B27" s="96" t="n">
        <x:v>5.331283161902722</x:v>
      </x:c>
      <x:c r="C27" s="96" t="n">
        <x:v>5.33</x:v>
      </x:c>
      <x:c r="D27" s="96" t="n">
        <x:v>0.0100001</x:v>
      </x:c>
      <x:c r="E27" s="50" t="b">
        <x:f>ABS(B27-C27)&lt;=D27</x:f>
        <x:v>1</x:v>
      </x:c>
      <x:c r="F27" s="50" t="str">
        <x:v>تحمل حداکثر مجموع خطای گردکردن سهم ابزارها و سهم کل.</x:v>
      </x:c>
    </x:row>
    <x:row r="28" ht="35" customHeight="1">
      <x:c r="A28" s="60" t="str">
        <x:v>1405-06 / جمع ابزارها / value</x:v>
      </x:c>
      <x:c r="B28" s="96" t="n">
        <x:v>44101592852</x:v>
      </x:c>
      <x:c r="C28" s="96" t="n">
        <x:v>44101592852</x:v>
      </x:c>
      <x:c r="D28" s="96" t="n">
        <x:v>0</x:v>
      </x:c>
      <x:c r="E28" s="50" t="b">
        <x:f>ABS(B28-C28)&lt;=D28</x:f>
        <x:v>1</x:v>
      </x:c>
      <x:c r="F28" s="50" t="str"/>
    </x:row>
    <x:row r="29" ht="35" customHeight="1">
      <x:c r="A29" s="60" t="str">
        <x:v>1405-06 / جمع سهم ابزار 1 / value</x:v>
      </x:c>
      <x:c r="B29" s="96" t="n">
        <x:v>99.99</x:v>
      </x:c>
      <x:c r="C29" s="96" t="n">
        <x:v>100</x:v>
      </x:c>
      <x:c r="D29" s="96" t="n">
        <x:v>0.0600001</x:v>
      </x:c>
      <x:c r="E29" s="50" t="b">
        <x:f>ABS(B29-C29)&lt;=D29</x:f>
        <x:v>1</x:v>
      </x:c>
      <x:c r="F29" s="50" t="str"/>
    </x:row>
    <x:row r="30" ht="35" customHeight="1">
      <x:c r="A30" s="60" t="str">
        <x:v>1405-06 / جمع سهم ابزار 2 / value</x:v>
      </x:c>
      <x:c r="B30" s="96" t="n">
        <x:v>100</x:v>
      </x:c>
      <x:c r="C30" s="96" t="n">
        <x:v>100</x:v>
      </x:c>
      <x:c r="D30" s="96" t="n">
        <x:v>0.0600001</x:v>
      </x:c>
      <x:c r="E30" s="50" t="b">
        <x:f>ABS(B30-C30)&lt;=D30</x:f>
        <x:v>1</x:v>
      </x:c>
      <x:c r="F30" s="50" t="str"/>
    </x:row>
    <x:row r="31" ht="35" customHeight="1">
      <x:c r="A31" s="60" t="str">
        <x:v>1405-06 / جمع سهم ابزار 3 / value</x:v>
      </x:c>
      <x:c r="B31" s="96" t="n">
        <x:v>100.01</x:v>
      </x:c>
      <x:c r="C31" s="96" t="n">
        <x:v>100</x:v>
      </x:c>
      <x:c r="D31" s="96" t="n">
        <x:v>0.0600001</x:v>
      </x:c>
      <x:c r="E31" s="50" t="b">
        <x:f>ABS(B31-C31)&lt;=D31</x:f>
        <x:v>1</x:v>
      </x:c>
      <x:c r="F31" s="50" t="str"/>
    </x:row>
    <x:row r="32" ht="35" customHeight="1">
      <x:c r="A32" s="60" t="str">
        <x:v>1405-06 / جمع سهم ابزار 4 / value</x:v>
      </x:c>
      <x:c r="B32" s="96" t="n">
        <x:v>99.99</x:v>
      </x:c>
      <x:c r="C32" s="96" t="n">
        <x:v>100</x:v>
      </x:c>
      <x:c r="D32" s="96" t="n">
        <x:v>0.0600001</x:v>
      </x:c>
      <x:c r="E32" s="50" t="b">
        <x:f>ABS(B32-C32)&lt;=D32</x:f>
        <x:v>1</x:v>
      </x:c>
      <x:c r="F32" s="50" t="str"/>
    </x:row>
    <x:row r="33" ht="35" customHeight="1">
      <x:c r="A33" s="60" t="str">
        <x:v>1405-06 / بازسازی سهم کل از ابزارها / AP / value</x:v>
      </x:c>
      <x:c r="B33" s="96" t="n">
        <x:v>5.147001526102159</x:v>
      </x:c>
      <x:c r="C33" s="96" t="n">
        <x:v>5.15</x:v>
      </x:c>
      <x:c r="D33" s="96" t="n">
        <x:v>0.0100001</x:v>
      </x:c>
      <x:c r="E33" s="50" t="b">
        <x:f>ABS(B33-C33)&lt;=D33</x:f>
        <x:v>1</x:v>
      </x:c>
      <x:c r="F33" s="50" t="str">
        <x:v>تحمل حداکثر مجموع خطای گردکردن سهم ابزارها و سهم کل.</x:v>
      </x:c>
    </x:row>
    <x:row r="34" ht="35" customHeight="1">
      <x:c r="A34" s="60" t="str">
        <x:v>1405-06 / بازسازی سهم کل از ابزارها / DAM / value</x:v>
      </x:c>
      <x:c r="B34" s="96" t="n">
        <x:v>0.1692809317004394</x:v>
      </x:c>
      <x:c r="C34" s="96" t="n">
        <x:v>0.17</x:v>
      </x:c>
      <x:c r="D34" s="96" t="n">
        <x:v>0.0100001</x:v>
      </x:c>
      <x:c r="E34" s="50" t="b">
        <x:f>ABS(B34-C34)&lt;=D34</x:f>
        <x:v>1</x:v>
      </x:c>
      <x:c r="F34" s="50" t="str">
        <x:v>تحمل حداکثر مجموع خطای گردکردن سهم ابزارها و سهم کل.</x:v>
      </x:c>
    </x:row>
    <x:row r="35" ht="35" customHeight="1">
      <x:c r="A35" s="60" t="str">
        <x:v>1405-06 / بازسازی سهم کل از ابزارها / BEP / value</x:v>
      </x:c>
      <x:c r="B35" s="96" t="n">
        <x:v>26.357033582282185</x:v>
      </x:c>
      <x:c r="C35" s="96" t="n">
        <x:v>26.36</x:v>
      </x:c>
      <x:c r="D35" s="96" t="n">
        <x:v>0.0100001</x:v>
      </x:c>
      <x:c r="E35" s="50" t="b">
        <x:f>ABS(B35-C35)&lt;=D35</x:f>
        <x:v>1</x:v>
      </x:c>
      <x:c r="F35" s="50" t="str">
        <x:v>تحمل حداکثر مجموع خطای گردکردن سهم ابزارها و سهم کل.</x:v>
      </x:c>
    </x:row>
    <x:row r="36" ht="35" customHeight="1">
      <x:c r="A36" s="60" t="str">
        <x:v>1405-06 / بازسازی سهم کل از ابزارها / SAD / value</x:v>
      </x:c>
      <x:c r="B36" s="96" t="n">
        <x:v>10.077212509950092</x:v>
      </x:c>
      <x:c r="C36" s="96" t="n">
        <x:v>10.08</x:v>
      </x:c>
      <x:c r="D36" s="96" t="n">
        <x:v>0.0100001</x:v>
      </x:c>
      <x:c r="E36" s="50" t="b">
        <x:f>ABS(B36-C36)&lt;=D36</x:f>
        <x:v>1</x:v>
      </x:c>
      <x:c r="F36" s="50" t="str">
        <x:v>تحمل حداکثر مجموع خطای گردکردن سهم ابزارها و سهم کل.</x:v>
      </x:c>
    </x:row>
    <x:row r="37" ht="35" customHeight="1">
      <x:c r="A37" s="60" t="str">
        <x:v>1405-06 / بازسازی سهم کل از ابزارها / PEP / value</x:v>
      </x:c>
      <x:c r="B37" s="96" t="n">
        <x:v>5.3039036143449</x:v>
      </x:c>
      <x:c r="C37" s="96" t="n">
        <x:v>5.3</x:v>
      </x:c>
      <x:c r="D37" s="96" t="n">
        <x:v>0.0100001</x:v>
      </x:c>
      <x:c r="E37" s="50" t="b">
        <x:f>ABS(B37-C37)&lt;=D37</x:f>
        <x:v>1</x:v>
      </x:c>
      <x:c r="F37" s="50" t="str">
        <x:v>تحمل حداکثر مجموع خطای گردکردن سهم ابزارها و سهم کل.</x:v>
      </x:c>
    </x:row>
    <x:row r="38" ht="35" customHeight="1">
      <x:c r="A38" s="60" t="str">
        <x:v>1405-06 / بازسازی سهم کل از ابزارها / SEP / value</x:v>
      </x:c>
      <x:c r="B38" s="96" t="n">
        <x:v>19.756119109366086</x:v>
      </x:c>
      <x:c r="C38" s="96" t="n">
        <x:v>19.76</x:v>
      </x:c>
      <x:c r="D38" s="96" t="n">
        <x:v>0.0100001</x:v>
      </x:c>
      <x:c r="E38" s="50" t="b">
        <x:f>ABS(B38-C38)&lt;=D38</x:f>
        <x:v>1</x:v>
      </x:c>
      <x:c r="F38" s="50" t="str">
        <x:v>تحمل حداکثر مجموع خطای گردکردن سهم ابزارها و سهم کل.</x:v>
      </x:c>
    </x:row>
    <x:row r="39" ht="35" customHeight="1">
      <x:c r="A39" s="60" t="str">
        <x:v>1405-06 / بازسازی سهم کل از ابزارها / SPH / value</x:v>
      </x:c>
      <x:c r="B39" s="96" t="n">
        <x:v>4.553675347351828</x:v>
      </x:c>
      <x:c r="C39" s="96" t="n">
        <x:v>4.56</x:v>
      </x:c>
      <x:c r="D39" s="96" t="n">
        <x:v>0.0100001</x:v>
      </x:c>
      <x:c r="E39" s="50" t="b">
        <x:f>ABS(B39-C39)&lt;=D39</x:f>
        <x:v>1</x:v>
      </x:c>
      <x:c r="F39" s="50" t="str">
        <x:v>تحمل حداکثر مجموع خطای گردکردن سهم ابزارها و سهم کل.</x:v>
      </x:c>
    </x:row>
    <x:row r="40" ht="35" customHeight="1">
      <x:c r="A40" s="60" t="str">
        <x:v>1405-06 / بازسازی سهم کل از ابزارها / NOV / value</x:v>
      </x:c>
      <x:c r="B40" s="96" t="n">
        <x:v>9.287602213492722</x:v>
      </x:c>
      <x:c r="C40" s="96" t="n">
        <x:v>9.29</x:v>
      </x:c>
      <x:c r="D40" s="96" t="n">
        <x:v>0.0100001</x:v>
      </x:c>
      <x:c r="E40" s="50" t="b">
        <x:f>ABS(B40-C40)&lt;=D40</x:f>
        <x:v>1</x:v>
      </x:c>
      <x:c r="F40" s="50" t="str">
        <x:v>تحمل حداکثر مجموع خطای گردکردن سهم ابزارها و سهم کل.</x:v>
      </x:c>
    </x:row>
    <x:row r="41" ht="35" customHeight="1">
      <x:c r="A41" s="60" t="str">
        <x:v>1405-06 / بازسازی سهم کل از ابزارها / RTP / value</x:v>
      </x:c>
      <x:c r="B41" s="96" t="n">
        <x:v>10.601505411937906</x:v>
      </x:c>
      <x:c r="C41" s="96" t="n">
        <x:v>10.6</x:v>
      </x:c>
      <x:c r="D41" s="96" t="n">
        <x:v>0.0100001</x:v>
      </x:c>
      <x:c r="E41" s="50" t="b">
        <x:f>ABS(B41-C41)&lt;=D41</x:f>
        <x:v>1</x:v>
      </x:c>
      <x:c r="F41" s="50" t="str">
        <x:v>تحمل حداکثر مجموع خطای گردکردن سهم ابزارها و سهم کل.</x:v>
      </x:c>
    </x:row>
    <x:row r="42" ht="35" customHeight="1">
      <x:c r="A42" s="60" t="str">
        <x:v>1405-06 / بازسازی سهم کل از ابزارها / ARV / value</x:v>
      </x:c>
      <x:c r="B42" s="96" t="n">
        <x:v>0.983258037448266</x:v>
      </x:c>
      <x:c r="C42" s="96" t="n">
        <x:v>0.98</x:v>
      </x:c>
      <x:c r="D42" s="96" t="n">
        <x:v>0.0100001</x:v>
      </x:c>
      <x:c r="E42" s="50" t="b">
        <x:f>ABS(B42-C42)&lt;=D42</x:f>
        <x:v>1</x:v>
      </x:c>
      <x:c r="F42" s="50" t="str">
        <x:v>تحمل حداکثر مجموع خطای گردکردن سهم ابزارها و سهم کل.</x:v>
      </x:c>
    </x:row>
    <x:row r="43" ht="35" customHeight="1">
      <x:c r="A43" s="60" t="str">
        <x:v>1405-06 / بازسازی سهم کل از ابزارها / FAN / value</x:v>
      </x:c>
      <x:c r="B43" s="96" t="n">
        <x:v>1.7350481017022925</x:v>
      </x:c>
      <x:c r="C43" s="96" t="n">
        <x:v>1.73</x:v>
      </x:c>
      <x:c r="D43" s="96" t="n">
        <x:v>0.0100001</x:v>
      </x:c>
      <x:c r="E43" s="50" t="b">
        <x:f>ABS(B43-C43)&lt;=D43</x:f>
        <x:v>1</x:v>
      </x:c>
      <x:c r="F43" s="50" t="str">
        <x:v>تحمل حداکثر مجموع خطای گردکردن سهم ابزارها و سهم کل.</x:v>
      </x:c>
    </x:row>
    <x:row r="44" ht="35" customHeight="1">
      <x:c r="A44" s="60" t="str">
        <x:v>1405-06 / بازسازی سهم کل از ابزارها / KISH / value</x:v>
      </x:c>
      <x:c r="B44" s="96" t="n">
        <x:v>6.020858637987229</x:v>
      </x:c>
      <x:c r="C44" s="96" t="n">
        <x:v>6.02</x:v>
      </x:c>
      <x:c r="D44" s="96" t="n">
        <x:v>0.0100001</x:v>
      </x:c>
      <x:c r="E44" s="50" t="b">
        <x:f>ABS(B44-C44)&lt;=D44</x:f>
        <x:v>1</x:v>
      </x:c>
      <x:c r="F44" s="50" t="str">
        <x:v>تحمل حداکثر مجموع خطای گردکردن سهم ابزارها و سهم کل.</x:v>
      </x:c>
    </x:row>
    <x:row r="45" ht="35" customHeight="1">
      <x:c r="A45" s="60" t="str">
        <x:v>1405-05 / جمع ابزارها / count</x:v>
      </x:c>
      <x:c r="B45" s="96" t="n">
        <x:v>4650764158</x:v>
      </x:c>
      <x:c r="C45" s="96" t="n">
        <x:v>4650764158</x:v>
      </x:c>
      <x:c r="D45" s="96" t="n">
        <x:v>0</x:v>
      </x:c>
      <x:c r="E45" s="50" t="b">
        <x:f>ABS(B45-C45)&lt;=D45</x:f>
        <x:v>1</x:v>
      </x:c>
      <x:c r="F45" s="50" t="str"/>
    </x:row>
    <x:row r="46" ht="35" customHeight="1">
      <x:c r="A46" s="60" t="str">
        <x:v>1405-05 / جمع سهم ابزار 1 / count</x:v>
      </x:c>
      <x:c r="B46" s="96" t="n">
        <x:v>100</x:v>
      </x:c>
      <x:c r="C46" s="96" t="n">
        <x:v>100</x:v>
      </x:c>
      <x:c r="D46" s="96" t="n">
        <x:v>0.0600001</x:v>
      </x:c>
      <x:c r="E46" s="50" t="b">
        <x:f>ABS(B46-C46)&lt;=D46</x:f>
        <x:v>1</x:v>
      </x:c>
      <x:c r="F46" s="50" t="str"/>
    </x:row>
    <x:row r="47" ht="35" customHeight="1">
      <x:c r="A47" s="60" t="str">
        <x:v>1405-05 / جمع سهم ابزار 2 / count</x:v>
      </x:c>
      <x:c r="B47" s="96" t="n">
        <x:v>99.99000000000001</x:v>
      </x:c>
      <x:c r="C47" s="96" t="n">
        <x:v>100</x:v>
      </x:c>
      <x:c r="D47" s="96" t="n">
        <x:v>0.0600001</x:v>
      </x:c>
      <x:c r="E47" s="50" t="b">
        <x:f>ABS(B47-C47)&lt;=D47</x:f>
        <x:v>1</x:v>
      </x:c>
      <x:c r="F47" s="50" t="str"/>
    </x:row>
    <x:row r="48" ht="35" customHeight="1">
      <x:c r="A48" s="60" t="str">
        <x:v>1405-05 / جمع سهم ابزار 3 / count</x:v>
      </x:c>
      <x:c r="B48" s="96" t="n">
        <x:v>100</x:v>
      </x:c>
      <x:c r="C48" s="96" t="n">
        <x:v>100</x:v>
      </x:c>
      <x:c r="D48" s="96" t="n">
        <x:v>0.0600001</x:v>
      </x:c>
      <x:c r="E48" s="50" t="b">
        <x:f>ABS(B48-C48)&lt;=D48</x:f>
        <x:v>1</x:v>
      </x:c>
      <x:c r="F48" s="50" t="str"/>
    </x:row>
    <x:row r="49" ht="35" customHeight="1">
      <x:c r="A49" s="60" t="str">
        <x:v>1405-05 / جمع سهم ابزار 4 / count</x:v>
      </x:c>
      <x:c r="B49" s="96" t="n">
        <x:v>99.99</x:v>
      </x:c>
      <x:c r="C49" s="96" t="n">
        <x:v>100</x:v>
      </x:c>
      <x:c r="D49" s="96" t="n">
        <x:v>0.0600001</x:v>
      </x:c>
      <x:c r="E49" s="50" t="b">
        <x:f>ABS(B49-C49)&lt;=D49</x:f>
        <x:v>1</x:v>
      </x:c>
      <x:c r="F49" s="50" t="str"/>
    </x:row>
    <x:row r="50" ht="35" customHeight="1">
      <x:c r="A50" s="60" t="str">
        <x:v>1405-05 / بازسازی سهم کل از ابزارها / AP / count</x:v>
      </x:c>
      <x:c r="B50" s="96" t="n">
        <x:v>5.129662147389844</x:v>
      </x:c>
      <x:c r="C50" s="96" t="n">
        <x:v>5.13</x:v>
      </x:c>
      <x:c r="D50" s="96" t="n">
        <x:v>0.0100001</x:v>
      </x:c>
      <x:c r="E50" s="50" t="b">
        <x:f>ABS(B50-C50)&lt;=D50</x:f>
        <x:v>1</x:v>
      </x:c>
      <x:c r="F50" s="50" t="str">
        <x:v>تحمل حداکثر مجموع خطای گردکردن سهم ابزارها و سهم کل.</x:v>
      </x:c>
    </x:row>
    <x:row r="51" ht="35" customHeight="1">
      <x:c r="A51" s="60" t="str">
        <x:v>1405-05 / بازسازی سهم کل از ابزارها / DAM / count</x:v>
      </x:c>
      <x:c r="B51" s="96" t="n">
        <x:v>0.21199747321179901</x:v>
      </x:c>
      <x:c r="C51" s="96" t="n">
        <x:v>0.21</x:v>
      </x:c>
      <x:c r="D51" s="96" t="n">
        <x:v>0.0100001</x:v>
      </x:c>
      <x:c r="E51" s="50" t="b">
        <x:f>ABS(B51-C51)&lt;=D51</x:f>
        <x:v>1</x:v>
      </x:c>
      <x:c r="F51" s="50" t="str">
        <x:v>تحمل حداکثر مجموع خطای گردکردن سهم ابزارها و سهم کل.</x:v>
      </x:c>
    </x:row>
    <x:row r="52" ht="35" customHeight="1">
      <x:c r="A52" s="60" t="str">
        <x:v>1405-05 / بازسازی سهم کل از ابزارها / BEP / count</x:v>
      </x:c>
      <x:c r="B52" s="96" t="n">
        <x:v>22.962905570345203</x:v>
      </x:c>
      <x:c r="C52" s="96" t="n">
        <x:v>22.96</x:v>
      </x:c>
      <x:c r="D52" s="96" t="n">
        <x:v>0.0100001</x:v>
      </x:c>
      <x:c r="E52" s="50" t="b">
        <x:f>ABS(B52-C52)&lt;=D52</x:f>
        <x:v>1</x:v>
      </x:c>
      <x:c r="F52" s="50" t="str">
        <x:v>تحمل حداکثر مجموع خطای گردکردن سهم ابزارها و سهم کل.</x:v>
      </x:c>
    </x:row>
    <x:row r="53" ht="35" customHeight="1">
      <x:c r="A53" s="60" t="str">
        <x:v>1405-05 / بازسازی سهم کل از ابزارها / SAD / count</x:v>
      </x:c>
      <x:c r="B53" s="96" t="n">
        <x:v>5.990198601917582</x:v>
      </x:c>
      <x:c r="C53" s="96" t="n">
        <x:v>5.99</x:v>
      </x:c>
      <x:c r="D53" s="96" t="n">
        <x:v>0.0100001</x:v>
      </x:c>
      <x:c r="E53" s="50" t="b">
        <x:f>ABS(B53-C53)&lt;=D53</x:f>
        <x:v>1</x:v>
      </x:c>
      <x:c r="F53" s="50" t="str">
        <x:v>تحمل حداکثر مجموع خطای گردکردن سهم ابزارها و سهم کل.</x:v>
      </x:c>
    </x:row>
    <x:row r="54" ht="35" customHeight="1">
      <x:c r="A54" s="60" t="str">
        <x:v>1405-05 / بازسازی سهم کل از ابزارها / PEP / count</x:v>
      </x:c>
      <x:c r="B54" s="96" t="n">
        <x:v>4.490466600992068</x:v>
      </x:c>
      <x:c r="C54" s="96" t="n">
        <x:v>4.49</x:v>
      </x:c>
      <x:c r="D54" s="96" t="n">
        <x:v>0.0100001</x:v>
      </x:c>
      <x:c r="E54" s="50" t="b">
        <x:f>ABS(B54-C54)&lt;=D54</x:f>
        <x:v>1</x:v>
      </x:c>
      <x:c r="F54" s="50" t="str">
        <x:v>تحمل حداکثر مجموع خطای گردکردن سهم ابزارها و سهم کل.</x:v>
      </x:c>
    </x:row>
    <x:row r="55" ht="35" customHeight="1">
      <x:c r="A55" s="60" t="str">
        <x:v>1405-05 / بازسازی سهم کل از ابزارها / SEP / count</x:v>
      </x:c>
      <x:c r="B55" s="96" t="n">
        <x:v>19.980623768445664</x:v>
      </x:c>
      <x:c r="C55" s="96" t="n">
        <x:v>19.98</x:v>
      </x:c>
      <x:c r="D55" s="96" t="n">
        <x:v>0.0100001</x:v>
      </x:c>
      <x:c r="E55" s="50" t="b">
        <x:f>ABS(B55-C55)&lt;=D55</x:f>
        <x:v>1</x:v>
      </x:c>
      <x:c r="F55" s="50" t="str">
        <x:v>تحمل حداکثر مجموع خطای گردکردن سهم ابزارها و سهم کل.</x:v>
      </x:c>
    </x:row>
    <x:row r="56" ht="35" customHeight="1">
      <x:c r="A56" s="60" t="str">
        <x:v>1405-05 / بازسازی سهم کل از ابزارها / SPH / count</x:v>
      </x:c>
      <x:c r="B56" s="96" t="n">
        <x:v>3.3694002997001675</x:v>
      </x:c>
      <x:c r="C56" s="96" t="n">
        <x:v>3.37</x:v>
      </x:c>
      <x:c r="D56" s="96" t="n">
        <x:v>0.0100001</x:v>
      </x:c>
      <x:c r="E56" s="50" t="b">
        <x:f>ABS(B56-C56)&lt;=D56</x:f>
        <x:v>1</x:v>
      </x:c>
      <x:c r="F56" s="50" t="str">
        <x:v>تحمل حداکثر مجموع خطای گردکردن سهم ابزارها و سهم کل.</x:v>
      </x:c>
    </x:row>
    <x:row r="57" ht="35" customHeight="1">
      <x:c r="A57" s="60" t="str">
        <x:v>1405-05 / بازسازی سهم کل از ابزارها / NOV / count</x:v>
      </x:c>
      <x:c r="B57" s="96" t="n">
        <x:v>11.243172469344554</x:v>
      </x:c>
      <x:c r="C57" s="96" t="n">
        <x:v>11.24</x:v>
      </x:c>
      <x:c r="D57" s="96" t="n">
        <x:v>0.0100001</x:v>
      </x:c>
      <x:c r="E57" s="50" t="b">
        <x:f>ABS(B57-C57)&lt;=D57</x:f>
        <x:v>1</x:v>
      </x:c>
      <x:c r="F57" s="50" t="str">
        <x:v>تحمل حداکثر مجموع خطای گردکردن سهم ابزارها و سهم کل.</x:v>
      </x:c>
    </x:row>
    <x:row r="58" ht="35" customHeight="1">
      <x:c r="A58" s="60" t="str">
        <x:v>1405-05 / بازسازی سهم کل از ابزارها / RTP / count</x:v>
      </x:c>
      <x:c r="B58" s="96" t="n">
        <x:v>12.038614019261992</x:v>
      </x:c>
      <x:c r="C58" s="96" t="n">
        <x:v>12.04</x:v>
      </x:c>
      <x:c r="D58" s="96" t="n">
        <x:v>0.0100001</x:v>
      </x:c>
      <x:c r="E58" s="50" t="b">
        <x:f>ABS(B58-C58)&lt;=D58</x:f>
        <x:v>1</x:v>
      </x:c>
      <x:c r="F58" s="50" t="str">
        <x:v>تحمل حداکثر مجموع خطای گردکردن سهم ابزارها و سهم کل.</x:v>
      </x:c>
    </x:row>
    <x:row r="59" ht="35" customHeight="1">
      <x:c r="A59" s="60" t="str">
        <x:v>1405-05 / بازسازی سهم کل از ابزارها / ARV / count</x:v>
      </x:c>
      <x:c r="B59" s="96" t="n">
        <x:v>7.608577638771765</x:v>
      </x:c>
      <x:c r="C59" s="96" t="n">
        <x:v>7.61</x:v>
      </x:c>
      <x:c r="D59" s="96" t="n">
        <x:v>0.0100001</x:v>
      </x:c>
      <x:c r="E59" s="50" t="b">
        <x:f>ABS(B59-C59)&lt;=D59</x:f>
        <x:v>1</x:v>
      </x:c>
      <x:c r="F59" s="50" t="str">
        <x:v>تحمل حداکثر مجموع خطای گردکردن سهم ابزارها و سهم کل.</x:v>
      </x:c>
    </x:row>
    <x:row r="60" ht="35" customHeight="1">
      <x:c r="A60" s="60" t="str">
        <x:v>1405-05 / بازسازی سهم کل از ابزارها / FAN / count</x:v>
      </x:c>
      <x:c r="B60" s="96" t="n">
        <x:v>1.7680911964833284</x:v>
      </x:c>
      <x:c r="C60" s="96" t="n">
        <x:v>1.77</x:v>
      </x:c>
      <x:c r="D60" s="96" t="n">
        <x:v>0.0100001</x:v>
      </x:c>
      <x:c r="E60" s="50" t="b">
        <x:f>ABS(B60-C60)&lt;=D60</x:f>
        <x:v>1</x:v>
      </x:c>
      <x:c r="F60" s="50" t="str">
        <x:v>تحمل حداکثر مجموع خطای گردکردن سهم ابزارها و سهم کل.</x:v>
      </x:c>
    </x:row>
    <x:row r="61" ht="35" customHeight="1">
      <x:c r="A61" s="60" t="str">
        <x:v>1405-05 / بازسازی سهم کل از ابزارها / KISH / count</x:v>
      </x:c>
      <x:c r="B61" s="96" t="n">
        <x:v>5.205547697738149</x:v>
      </x:c>
      <x:c r="C61" s="96" t="n">
        <x:v>5.2</x:v>
      </x:c>
      <x:c r="D61" s="96" t="n">
        <x:v>0.0100001</x:v>
      </x:c>
      <x:c r="E61" s="50" t="b">
        <x:f>ABS(B61-C61)&lt;=D61</x:f>
        <x:v>1</x:v>
      </x:c>
      <x:c r="F61" s="50" t="str">
        <x:v>تحمل حداکثر مجموع خطای گردکردن سهم ابزارها و سهم کل.</x:v>
      </x:c>
    </x:row>
    <x:row r="62" ht="35" customHeight="1">
      <x:c r="A62" s="60" t="str">
        <x:v>1405-05 / جمع ابزارها / value</x:v>
      </x:c>
      <x:c r="B62" s="96" t="n">
        <x:v>36540767373</x:v>
      </x:c>
      <x:c r="C62" s="96" t="n">
        <x:v>36540767373</x:v>
      </x:c>
      <x:c r="D62" s="96" t="n">
        <x:v>0</x:v>
      </x:c>
      <x:c r="E62" s="50" t="b">
        <x:f>ABS(B62-C62)&lt;=D62</x:f>
        <x:v>1</x:v>
      </x:c>
      <x:c r="F62" s="50" t="str"/>
    </x:row>
    <x:row r="63" ht="35" customHeight="1">
      <x:c r="A63" s="60" t="str">
        <x:v>1405-05 / جمع سهم ابزار 1 / value</x:v>
      </x:c>
      <x:c r="B63" s="96" t="n">
        <x:v>100</x:v>
      </x:c>
      <x:c r="C63" s="96" t="n">
        <x:v>100</x:v>
      </x:c>
      <x:c r="D63" s="96" t="n">
        <x:v>0.0600001</x:v>
      </x:c>
      <x:c r="E63" s="50" t="b">
        <x:f>ABS(B63-C63)&lt;=D63</x:f>
        <x:v>1</x:v>
      </x:c>
      <x:c r="F63" s="50" t="str"/>
    </x:row>
    <x:row r="64" ht="35" customHeight="1">
      <x:c r="A64" s="60" t="str">
        <x:v>1405-05 / جمع سهم ابزار 2 / value</x:v>
      </x:c>
      <x:c r="B64" s="96" t="n">
        <x:v>99.97999999999999</x:v>
      </x:c>
      <x:c r="C64" s="96" t="n">
        <x:v>100</x:v>
      </x:c>
      <x:c r="D64" s="96" t="n">
        <x:v>0.0600001</x:v>
      </x:c>
      <x:c r="E64" s="50" t="b">
        <x:f>ABS(B64-C64)&lt;=D64</x:f>
        <x:v>1</x:v>
      </x:c>
      <x:c r="F64" s="50" t="str"/>
    </x:row>
    <x:row r="65" ht="35" customHeight="1">
      <x:c r="A65" s="60" t="str">
        <x:v>1405-05 / جمع سهم ابزار 3 / value</x:v>
      </x:c>
      <x:c r="B65" s="96" t="n">
        <x:v>100.01</x:v>
      </x:c>
      <x:c r="C65" s="96" t="n">
        <x:v>100</x:v>
      </x:c>
      <x:c r="D65" s="96" t="n">
        <x:v>0.0600001</x:v>
      </x:c>
      <x:c r="E65" s="50" t="b">
        <x:f>ABS(B65-C65)&lt;=D65</x:f>
        <x:v>1</x:v>
      </x:c>
      <x:c r="F65" s="50" t="str"/>
    </x:row>
    <x:row r="66" ht="35" customHeight="1">
      <x:c r="A66" s="60" t="str">
        <x:v>1405-05 / جمع سهم ابزار 4 / value</x:v>
      </x:c>
      <x:c r="B66" s="96" t="n">
        <x:v>100</x:v>
      </x:c>
      <x:c r="C66" s="96" t="n">
        <x:v>100</x:v>
      </x:c>
      <x:c r="D66" s="96" t="n">
        <x:v>0.0600001</x:v>
      </x:c>
      <x:c r="E66" s="50" t="b">
        <x:f>ABS(B66-C66)&lt;=D66</x:f>
        <x:v>1</x:v>
      </x:c>
      <x:c r="F66" s="50" t="str"/>
    </x:row>
    <x:row r="67" ht="35" customHeight="1">
      <x:c r="A67" s="60" t="str">
        <x:v>1405-05 / بازسازی سهم کل از ابزارها / AP / value</x:v>
      </x:c>
      <x:c r="B67" s="96" t="n">
        <x:v>5.145363720543122</x:v>
      </x:c>
      <x:c r="C67" s="96" t="n">
        <x:v>5.15</x:v>
      </x:c>
      <x:c r="D67" s="96" t="n">
        <x:v>0.0100001</x:v>
      </x:c>
      <x:c r="E67" s="50" t="b">
        <x:f>ABS(B67-C67)&lt;=D67</x:f>
        <x:v>1</x:v>
      </x:c>
      <x:c r="F67" s="50" t="str">
        <x:v>تحمل حداکثر مجموع خطای گردکردن سهم ابزارها و سهم کل.</x:v>
      </x:c>
    </x:row>
    <x:row r="68" ht="35" customHeight="1">
      <x:c r="A68" s="60" t="str">
        <x:v>1405-05 / بازسازی سهم کل از ابزارها / DAM / value</x:v>
      </x:c>
      <x:c r="B68" s="96" t="n">
        <x:v>0.15956081962466234</x:v>
      </x:c>
      <x:c r="C68" s="96" t="n">
        <x:v>0.16</x:v>
      </x:c>
      <x:c r="D68" s="96" t="n">
        <x:v>0.0100001</x:v>
      </x:c>
      <x:c r="E68" s="50" t="b">
        <x:f>ABS(B68-C68)&lt;=D68</x:f>
        <x:v>1</x:v>
      </x:c>
      <x:c r="F68" s="50" t="str">
        <x:v>تحمل حداکثر مجموع خطای گردکردن سهم ابزارها و سهم کل.</x:v>
      </x:c>
    </x:row>
    <x:row r="69" ht="35" customHeight="1">
      <x:c r="A69" s="60" t="str">
        <x:v>1405-05 / بازسازی سهم کل از ابزارها / BEP / value</x:v>
      </x:c>
      <x:c r="B69" s="96" t="n">
        <x:v>26.343186415055037</x:v>
      </x:c>
      <x:c r="C69" s="96" t="n">
        <x:v>26.35</x:v>
      </x:c>
      <x:c r="D69" s="96" t="n">
        <x:v>0.0100001</x:v>
      </x:c>
      <x:c r="E69" s="50" t="b">
        <x:f>ABS(B69-C69)&lt;=D69</x:f>
        <x:v>1</x:v>
      </x:c>
      <x:c r="F69" s="50" t="str">
        <x:v>تحمل حداکثر مجموع خطای گردکردن سهم ابزارها و سهم کل.</x:v>
      </x:c>
    </x:row>
    <x:row r="70" ht="35" customHeight="1">
      <x:c r="A70" s="60" t="str">
        <x:v>1405-05 / بازسازی سهم کل از ابزارها / SAD / value</x:v>
      </x:c>
      <x:c r="B70" s="96" t="n">
        <x:v>9.617791081808269</x:v>
      </x:c>
      <x:c r="C70" s="96" t="n">
        <x:v>9.62</x:v>
      </x:c>
      <x:c r="D70" s="96" t="n">
        <x:v>0.0100001</x:v>
      </x:c>
      <x:c r="E70" s="50" t="b">
        <x:f>ABS(B70-C70)&lt;=D70</x:f>
        <x:v>1</x:v>
      </x:c>
      <x:c r="F70" s="50" t="str">
        <x:v>تحمل حداکثر مجموع خطای گردکردن سهم ابزارها و سهم کل.</x:v>
      </x:c>
    </x:row>
    <x:row r="71" ht="35" customHeight="1">
      <x:c r="A71" s="60" t="str">
        <x:v>1405-05 / بازسازی سهم کل از ابزارها / PEP / value</x:v>
      </x:c>
      <x:c r="B71" s="96" t="n">
        <x:v>5.344948485996592</x:v>
      </x:c>
      <x:c r="C71" s="96" t="n">
        <x:v>5.35</x:v>
      </x:c>
      <x:c r="D71" s="96" t="n">
        <x:v>0.0100001</x:v>
      </x:c>
      <x:c r="E71" s="50" t="b">
        <x:f>ABS(B71-C71)&lt;=D71</x:f>
        <x:v>1</x:v>
      </x:c>
      <x:c r="F71" s="50" t="str">
        <x:v>تحمل حداکثر مجموع خطای گردکردن سهم ابزارها و سهم کل.</x:v>
      </x:c>
    </x:row>
    <x:row r="72" ht="35" customHeight="1">
      <x:c r="A72" s="60" t="str">
        <x:v>1405-05 / بازسازی سهم کل از ابزارها / SEP / value</x:v>
      </x:c>
      <x:c r="B72" s="96" t="n">
        <x:v>20.249460555994656</x:v>
      </x:c>
      <x:c r="C72" s="96" t="n">
        <x:v>20.25</x:v>
      </x:c>
      <x:c r="D72" s="96" t="n">
        <x:v>0.0100001</x:v>
      </x:c>
      <x:c r="E72" s="50" t="b">
        <x:f>ABS(B72-C72)&lt;=D72</x:f>
        <x:v>1</x:v>
      </x:c>
      <x:c r="F72" s="50" t="str">
        <x:v>تحمل حداکثر مجموع خطای گردکردن سهم ابزارها و سهم کل.</x:v>
      </x:c>
    </x:row>
    <x:row r="73" ht="35" customHeight="1">
      <x:c r="A73" s="60" t="str">
        <x:v>1405-05 / بازسازی سهم کل از ابزارها / SPH / value</x:v>
      </x:c>
      <x:c r="B73" s="96" t="n">
        <x:v>4.388546699576724</x:v>
      </x:c>
      <x:c r="C73" s="96" t="n">
        <x:v>4.39</x:v>
      </x:c>
      <x:c r="D73" s="96" t="n">
        <x:v>0.0100001</x:v>
      </x:c>
      <x:c r="E73" s="50" t="b">
        <x:f>ABS(B73-C73)&lt;=D73</x:f>
        <x:v>1</x:v>
      </x:c>
      <x:c r="F73" s="50" t="str">
        <x:v>تحمل حداکثر مجموع خطای گردکردن سهم ابزارها و سهم کل.</x:v>
      </x:c>
    </x:row>
    <x:row r="74" ht="35" customHeight="1">
      <x:c r="A74" s="60" t="str">
        <x:v>1405-05 / بازسازی سهم کل از ابزارها / NOV / value</x:v>
      </x:c>
      <x:c r="B74" s="96" t="n">
        <x:v>9.425674185594504</x:v>
      </x:c>
      <x:c r="C74" s="96" t="n">
        <x:v>9.42</x:v>
      </x:c>
      <x:c r="D74" s="96" t="n">
        <x:v>0.0100001</x:v>
      </x:c>
      <x:c r="E74" s="50" t="b">
        <x:f>ABS(B74-C74)&lt;=D74</x:f>
        <x:v>1</x:v>
      </x:c>
      <x:c r="F74" s="50" t="str">
        <x:v>تحمل حداکثر مجموع خطای گردکردن سهم ابزارها و سهم کل.</x:v>
      </x:c>
    </x:row>
    <x:row r="75" ht="35" customHeight="1">
      <x:c r="A75" s="60" t="str">
        <x:v>1405-05 / بازسازی سهم کل از ابزارها / RTP / value</x:v>
      </x:c>
      <x:c r="B75" s="96" t="n">
        <x:v>10.447470074697494</x:v>
      </x:c>
      <x:c r="C75" s="96" t="n">
        <x:v>10.45</x:v>
      </x:c>
      <x:c r="D75" s="96" t="n">
        <x:v>0.0100001</x:v>
      </x:c>
      <x:c r="E75" s="50" t="b">
        <x:f>ABS(B75-C75)&lt;=D75</x:f>
        <x:v>1</x:v>
      </x:c>
      <x:c r="F75" s="50" t="str">
        <x:v>تحمل حداکثر مجموع خطای گردکردن سهم ابزارها و سهم کل.</x:v>
      </x:c>
    </x:row>
    <x:row r="76" ht="35" customHeight="1">
      <x:c r="A76" s="60" t="str">
        <x:v>1405-05 / بازسازی سهم کل از ابزارها / ARV / value</x:v>
      </x:c>
      <x:c r="B76" s="96" t="n">
        <x:v>1.0277738073585145</x:v>
      </x:c>
      <x:c r="C76" s="96" t="n">
        <x:v>1.03</x:v>
      </x:c>
      <x:c r="D76" s="96" t="n">
        <x:v>0.0100001</x:v>
      </x:c>
      <x:c r="E76" s="50" t="b">
        <x:f>ABS(B76-C76)&lt;=D76</x:f>
        <x:v>1</x:v>
      </x:c>
      <x:c r="F76" s="50" t="str">
        <x:v>تحمل حداکثر مجموع خطای گردکردن سهم ابزارها و سهم کل.</x:v>
      </x:c>
    </x:row>
    <x:row r="77" ht="35" customHeight="1">
      <x:c r="A77" s="60" t="str">
        <x:v>1405-05 / بازسازی سهم کل از ابزارها / FAN / value</x:v>
      </x:c>
      <x:c r="B77" s="96" t="n">
        <x:v>1.786722587255831</x:v>
      </x:c>
      <x:c r="C77" s="96" t="n">
        <x:v>1.79</x:v>
      </x:c>
      <x:c r="D77" s="96" t="n">
        <x:v>0.0100001</x:v>
      </x:c>
      <x:c r="E77" s="50" t="b">
        <x:f>ABS(B77-C77)&lt;=D77</x:f>
        <x:v>1</x:v>
      </x:c>
      <x:c r="F77" s="50" t="str">
        <x:v>تحمل حداکثر مجموع خطای گردکردن سهم ابزارها و سهم کل.</x:v>
      </x:c>
    </x:row>
    <x:row r="78" ht="35" customHeight="1">
      <x:c r="A78" s="60" t="str">
        <x:v>1405-05 / بازسازی سهم کل از ابزارها / KISH / value</x:v>
      </x:c>
      <x:c r="B78" s="96" t="n">
        <x:v>6.058804223589944</x:v>
      </x:c>
      <x:c r="C78" s="96" t="n">
        <x:v>6.06</x:v>
      </x:c>
      <x:c r="D78" s="96" t="n">
        <x:v>0.0100001</x:v>
      </x:c>
      <x:c r="E78" s="50" t="b">
        <x:f>ABS(B78-C78)&lt;=D78</x:f>
        <x:v>1</x:v>
      </x:c>
      <x:c r="F78" s="50" t="str">
        <x:v>تحمل حداکثر مجموع خطای گردکردن سهم ابزارها و سهم کل.</x:v>
      </x:c>
    </x:row>
    <x:row r="79" ht="35" customHeight="1">
      <x:c r="A79" s="60" t="str">
        <x:v>1405-06 / جمع سهم سرویس 1 / count</x:v>
      </x:c>
      <x:c r="B79" s="96" t="n">
        <x:v>99.99</x:v>
      </x:c>
      <x:c r="C79" s="96" t="n">
        <x:v>100</x:v>
      </x:c>
      <x:c r="D79" s="96" t="n">
        <x:v>0.0600001</x:v>
      </x:c>
      <x:c r="E79" s="50" t="b">
        <x:f>ABS(B79-C79)&lt;=D79</x:f>
        <x:v>1</x:v>
      </x:c>
      <x:c r="F79" s="50" t="str"/>
    </x:row>
    <x:row r="80" ht="35" customHeight="1">
      <x:c r="A80" s="60" t="str">
        <x:v>1405-06 / جمع سهم سرویس 2 / count</x:v>
      </x:c>
      <x:c r="B80" s="96" t="n">
        <x:v>99.99000000000001</x:v>
      </x:c>
      <x:c r="C80" s="96" t="n">
        <x:v>100</x:v>
      </x:c>
      <x:c r="D80" s="96" t="n">
        <x:v>0.0600001</x:v>
      </x:c>
      <x:c r="E80" s="50" t="b">
        <x:f>ABS(B80-C80)&lt;=D80</x:f>
        <x:v>1</x:v>
      </x:c>
      <x:c r="F80" s="50" t="str"/>
    </x:row>
    <x:row r="81" ht="35" customHeight="1">
      <x:c r="A81" s="60" t="str">
        <x:v>1405-06 / جمع سهم سرویس 3 / count</x:v>
      </x:c>
      <x:c r="B81" s="96" t="n">
        <x:v>99.99</x:v>
      </x:c>
      <x:c r="C81" s="96" t="n">
        <x:v>100</x:v>
      </x:c>
      <x:c r="D81" s="96" t="n">
        <x:v>0.0600001</x:v>
      </x:c>
      <x:c r="E81" s="50" t="b">
        <x:f>ABS(B81-C81)&lt;=D81</x:f>
        <x:v>1</x:v>
      </x:c>
      <x:c r="F81" s="50" t="str"/>
    </x:row>
    <x:row r="82" ht="35" customHeight="1">
      <x:c r="A82" s="60" t="str">
        <x:v>1405-06 / جمع سهم سرویس 1 / value</x:v>
      </x:c>
      <x:c r="B82" s="96" t="n">
        <x:v>100</x:v>
      </x:c>
      <x:c r="C82" s="96" t="n">
        <x:v>100</x:v>
      </x:c>
      <x:c r="D82" s="96" t="n">
        <x:v>0.0600001</x:v>
      </x:c>
      <x:c r="E82" s="50" t="b">
        <x:f>ABS(B82-C82)&lt;=D82</x:f>
        <x:v>1</x:v>
      </x:c>
      <x:c r="F82" s="50" t="str"/>
    </x:row>
    <x:row r="83" ht="35" customHeight="1">
      <x:c r="A83" s="60" t="str">
        <x:v>1405-06 / جمع سهم سرویس 2 / value</x:v>
      </x:c>
      <x:c r="B83" s="96" t="n">
        <x:v>99.99</x:v>
      </x:c>
      <x:c r="C83" s="96" t="n">
        <x:v>100</x:v>
      </x:c>
      <x:c r="D83" s="96" t="n">
        <x:v>0.0600001</x:v>
      </x:c>
      <x:c r="E83" s="50" t="b">
        <x:f>ABS(B83-C83)&lt;=D83</x:f>
        <x:v>1</x:v>
      </x:c>
      <x:c r="F83" s="50" t="str"/>
    </x:row>
    <x:row r="84" ht="35" customHeight="1">
      <x:c r="A84" s="60" t="str">
        <x:v>1405-05 / جمع سهم سرویس 1 / count</x:v>
      </x:c>
      <x:c r="B84" s="96" t="n">
        <x:v>100</x:v>
      </x:c>
      <x:c r="C84" s="96" t="n">
        <x:v>100</x:v>
      </x:c>
      <x:c r="D84" s="96" t="n">
        <x:v>0.0600001</x:v>
      </x:c>
      <x:c r="E84" s="50" t="b">
        <x:f>ABS(B84-C84)&lt;=D84</x:f>
        <x:v>1</x:v>
      </x:c>
      <x:c r="F84" s="50" t="str"/>
    </x:row>
    <x:row r="85" ht="35" customHeight="1">
      <x:c r="A85" s="60" t="str">
        <x:v>1405-05 / جمع سهم سرویس 2 / count</x:v>
      </x:c>
      <x:c r="B85" s="96" t="n">
        <x:v>99.99</x:v>
      </x:c>
      <x:c r="C85" s="96" t="n">
        <x:v>100</x:v>
      </x:c>
      <x:c r="D85" s="96" t="n">
        <x:v>0.0600001</x:v>
      </x:c>
      <x:c r="E85" s="50" t="b">
        <x:f>ABS(B85-C85)&lt;=D85</x:f>
        <x:v>1</x:v>
      </x:c>
      <x:c r="F85" s="50" t="str"/>
    </x:row>
    <x:row r="86" ht="35" customHeight="1">
      <x:c r="A86" s="60" t="str">
        <x:v>1405-05 / جمع سهم سرویس 3 / count</x:v>
      </x:c>
      <x:c r="B86" s="96" t="n">
        <x:v>100</x:v>
      </x:c>
      <x:c r="C86" s="96" t="n">
        <x:v>100</x:v>
      </x:c>
      <x:c r="D86" s="96" t="n">
        <x:v>0.0600001</x:v>
      </x:c>
      <x:c r="E86" s="50" t="b">
        <x:f>ABS(B86-C86)&lt;=D86</x:f>
        <x:v>1</x:v>
      </x:c>
      <x:c r="F86" s="50" t="str"/>
    </x:row>
    <x:row r="87" ht="35" customHeight="1">
      <x:c r="A87" s="60" t="str">
        <x:v>1405-05 / جمع سهم سرویس 1 / value</x:v>
      </x:c>
      <x:c r="B87" s="96" t="n">
        <x:v>99.99000000000001</x:v>
      </x:c>
      <x:c r="C87" s="96" t="n">
        <x:v>100</x:v>
      </x:c>
      <x:c r="D87" s="96" t="n">
        <x:v>0.0600001</x:v>
      </x:c>
      <x:c r="E87" s="50" t="b">
        <x:f>ABS(B87-C87)&lt;=D87</x:f>
        <x:v>1</x:v>
      </x:c>
      <x:c r="F87" s="50" t="str"/>
    </x:row>
    <x:row r="88" ht="35" customHeight="1">
      <x:c r="A88" s="60" t="str">
        <x:v>1405-05 / جمع سهم سرویس 2 / value</x:v>
      </x:c>
      <x:c r="B88" s="96" t="n">
        <x:v>100.00999999999999</x:v>
      </x:c>
      <x:c r="C88" s="96" t="n">
        <x:v>100</x:v>
      </x:c>
      <x:c r="D88" s="96" t="n">
        <x:v>0.0600001</x:v>
      </x:c>
      <x:c r="E88" s="50" t="b">
        <x:f>ABS(B88-C88)&lt;=D88</x:f>
        <x:v>1</x:v>
      </x:c>
      <x:c r="F88" s="50" t="str"/>
    </x:row>
    <x:row r="89" ht="35" customHeight="1">
      <x:c r="A89" s="60" t="str">
        <x:v>1405-06 / جمع سهم کارتخوان فعال</x:v>
      </x:c>
      <x:c r="B89" s="96" t="n">
        <x:v>100</x:v>
      </x:c>
      <x:c r="C89" s="96" t="n">
        <x:v>100</x:v>
      </x:c>
      <x:c r="D89" s="96" t="n">
        <x:v>0.0600001</x:v>
      </x:c>
      <x:c r="E89" s="50" t="b">
        <x:f>ABS(B89-C89)&lt;=D89</x:f>
        <x:v>1</x:v>
      </x:c>
      <x:c r="F89" s="50" t="str"/>
    </x:row>
    <x:row r="90" ht="35" customHeight="1">
      <x:c r="A90" s="60" t="str">
        <x:v>کنترل کارمزد مستقل AP</x:v>
      </x:c>
      <x:c r="B90" s="96" t="n">
        <x:v>877178</x:v>
      </x:c>
      <x:c r="C90" s="96" t="n">
        <x:v>877178</x:v>
      </x:c>
      <x:c r="D90" s="96" t="n">
        <x:v>0</x:v>
      </x:c>
      <x:c r="E90" s="50" t="b">
        <x:f>ABS(B90-C90)&lt;=D90</x:f>
        <x:v>1</x:v>
      </x:c>
      <x:c r="F90" s="50" t="str"/>
    </x:row>
    <x:row r="91" ht="35" customHeight="1">
      <x:c r="A91" s="60" t="str">
        <x:v>کنترل کارمزد مستقل BEP</x:v>
      </x:c>
      <x:c r="B91" s="96" t="n">
        <x:v>4722577</x:v>
      </x:c>
      <x:c r="C91" s="96" t="n">
        <x:v>4722577</x:v>
      </x:c>
      <x:c r="D91" s="96" t="n">
        <x:v>0</x:v>
      </x:c>
      <x:c r="E91" s="50" t="b">
        <x:f>ABS(B91-C91)&lt;=D91</x:f>
        <x:v>1</x:v>
      </x:c>
      <x:c r="F91" s="50" t="str"/>
    </x:row>
    <x:row r="92" ht="35" customHeight="1">
      <x:c r="A92" s="60" t="str">
        <x:v>کنترل کارمزد مستقل PEP</x:v>
      </x:c>
      <x:c r="B92" s="96" t="n">
        <x:v>1088667</x:v>
      </x:c>
      <x:c r="C92" s="96" t="n">
        <x:v>1088667</x:v>
      </x:c>
      <x:c r="D92" s="96" t="n">
        <x:v>0</x:v>
      </x:c>
      <x:c r="E92" s="50" t="b">
        <x:f>ABS(B92-C92)&lt;=D92</x:f>
        <x:v>1</x:v>
      </x:c>
      <x:c r="F92" s="50" t="str"/>
    </x:row>
    <x:row r="93">
      <x:c r="A93" s="62"/>
      <x:c r="B93" s="52"/>
      <x:c r="C93" s="52"/>
      <x:c r="D93" s="52"/>
      <x:c r="E93" s="52"/>
      <x:c r="F93" s="52"/>
    </x:row>
    <x:row r="94">
      <x:c r="A94" s="62"/>
      <x:c r="B94" s="52"/>
      <x:c r="C94" s="52"/>
      <x:c r="D94" s="52"/>
      <x:c r="E94" s="52"/>
      <x:c r="F94" s="52"/>
    </x:row>
    <x:row r="95">
      <x:c r="A95" s="62"/>
      <x:c r="B95" s="52"/>
      <x:c r="C95" s="52"/>
      <x:c r="D95" s="52"/>
      <x:c r="E95" s="52"/>
      <x:c r="F95" s="52"/>
    </x:row>
    <x:row r="96">
      <x:c r="A96" s="62"/>
      <x:c r="B96" s="52"/>
      <x:c r="C96" s="52"/>
      <x:c r="D96" s="52"/>
      <x:c r="E96" s="52"/>
      <x:c r="F96" s="52"/>
    </x:row>
    <x:row r="97">
      <x:c r="A97" s="62"/>
      <x:c r="B97" s="52"/>
      <x:c r="C97" s="52"/>
      <x:c r="D97" s="52"/>
      <x:c r="E97" s="52"/>
      <x:c r="F97" s="52"/>
    </x:row>
    <x:row r="98">
      <x:c r="A98" s="62"/>
      <x:c r="B98" s="52"/>
      <x:c r="C98" s="52"/>
      <x:c r="D98" s="52"/>
      <x:c r="E98" s="52"/>
      <x:c r="F98" s="52"/>
    </x:row>
    <x:row r="99">
      <x:c r="A99" s="62"/>
      <x:c r="B99" s="52"/>
      <x:c r="C99" s="52"/>
      <x:c r="D99" s="52"/>
      <x:c r="E99" s="52"/>
      <x:c r="F99" s="52"/>
    </x:row>
    <x:row r="100">
      <x:c r="A100" s="62"/>
      <x:c r="B100" s="52"/>
      <x:c r="C100" s="52"/>
      <x:c r="D100" s="52"/>
      <x:c r="E100" s="52"/>
      <x:c r="F100" s="52"/>
    </x:row>
    <x:row r="101">
      <x:c r="A101" s="62"/>
      <x:c r="B101" s="52"/>
      <x:c r="C101" s="52"/>
      <x:c r="D101" s="52"/>
      <x:c r="E101" s="52"/>
      <x:c r="F101" s="52"/>
    </x:row>
    <x:row r="102">
      <x:c r="A102" s="62"/>
      <x:c r="B102" s="52"/>
      <x:c r="C102" s="52"/>
      <x:c r="D102" s="52"/>
      <x:c r="E102" s="52"/>
      <x:c r="F102" s="52"/>
    </x:row>
    <x:row r="103">
      <x:c r="A103" s="62"/>
      <x:c r="B103" s="52"/>
      <x:c r="C103" s="52"/>
      <x:c r="D103" s="52"/>
      <x:c r="E103" s="52"/>
      <x:c r="F103" s="52"/>
    </x:row>
    <x:row r="104">
      <x:c r="A104" s="62"/>
      <x:c r="B104" s="52"/>
      <x:c r="C104" s="52"/>
      <x:c r="D104" s="52"/>
      <x:c r="E104" s="52"/>
      <x:c r="F104" s="52"/>
    </x:row>
  </x:sheetData>
  <x:mergeCells>
    <x:mergeCell ref="A1:F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</x:cols>
  <x:sheetData>
    <x:row r="1" ht="26" customHeight="1">
      <x:c r="A1" s="58" t="str">
        <x:v>شناسنامه منابع و هش فایل‌های شاپرک</x:v>
      </x:c>
      <x:c r="B1" s="58"/>
      <x:c r="C1" s="58"/>
      <x:c r="D1" s="58"/>
      <x:c r="E1" s="58"/>
      <x:c r="F1" s="58"/>
    </x:row>
    <x:row r="2" ht="26" customHeight="1">
      <x:c r="A2" s="58"/>
      <x:c r="B2" s="58"/>
      <x:c r="C2" s="58"/>
      <x:c r="D2" s="58"/>
      <x:c r="E2" s="58"/>
      <x:c r="F2" s="58"/>
    </x:row>
    <x:row r="4" ht="44" customHeight="1">
      <x:c r="A4" s="56" t="str">
        <x:v>شناسه</x:v>
      </x:c>
      <x:c r="B4" s="56" t="str">
        <x:v>دوره</x:v>
      </x:c>
      <x:c r="C4" s="56" t="str">
        <x:v>نام اصلی</x:v>
      </x:c>
      <x:c r="D4" s="56" t="str">
        <x:v>مسیر محلی</x:v>
      </x:c>
      <x:c r="E4" s="56" t="str">
        <x:v>صفحات کلیدی</x:v>
      </x:c>
      <x:c r="F4" s="56" t="str">
        <x:v>SHA-256</x:v>
      </x:c>
    </x:row>
    <x:row r="5" ht="35" customHeight="1">
      <x:c r="A5" s="60" t="str">
        <x:v>SHP-123</x:v>
      </x:c>
      <x:c r="B5" s="50" t="str">
        <x:v>1404-06</x:v>
      </x:c>
      <x:c r="C5" s="50" t="str">
        <x:v>68e3c97ab552a1eb4ec83050.pdf</x:v>
      </x:c>
      <x:c r="D5" s="50" t="str">
        <x:v>sources/SHP-123-1404-06.pdf</x:v>
      </x:c>
      <x:c r="E5" s="50" t="str">
        <x:v>27؛ 70–71</x:v>
      </x:c>
      <x:c r="F5" s="50" t="str">
        <x:v>670078cd3238b26ba8f810bb49d3eba3a65ca10bc9d8329c541eb57d90420e86</x:v>
      </x:c>
    </x:row>
    <x:row r="6" ht="35" customHeight="1">
      <x:c r="A6" s="60" t="str">
        <x:v>SHP-134</x:v>
      </x:c>
      <x:c r="B6" s="50" t="str">
        <x:v>1405-05</x:v>
      </x:c>
      <x:c r="C6" s="50" t="str">
        <x:v>6a9d4932ee6f2ea3c8fcda62.pdf</x:v>
      </x:c>
      <x:c r="D6" s="50" t="str">
        <x:v>sources/SHP-134-1405-05.pdf</x:v>
      </x:c>
      <x:c r="E6" s="50" t="str">
        <x:v>27؛ 31–32؛ 69–70</x:v>
      </x:c>
      <x:c r="F6" s="50" t="str">
        <x:v>94298ed034cc1f1b892c13474da644c9275a214c98c7af9626ced7e60cae4b15</x:v>
      </x:c>
    </x:row>
    <x:row r="7" ht="35" customHeight="1">
      <x:c r="A7" s="60" t="str">
        <x:v>SHP-135</x:v>
      </x:c>
      <x:c r="B7" s="50" t="str">
        <x:v>1405-06</x:v>
      </x:c>
      <x:c r="C7" s="50" t="str">
        <x:v>6acb6dc6b924bad3610b78c5.pdf</x:v>
      </x:c>
      <x:c r="D7" s="50" t="str">
        <x:v>sources/SHP-135-1405-06.pdf</x:v>
      </x:c>
      <x:c r="E7" s="50" t="str">
        <x:v>27–32؛ 36–38؛ 70–80؛ 93–94؛ 102–103؛ 140–142</x:v>
      </x:c>
      <x:c r="F7" s="50" t="str">
        <x:v>1154a2bcfbb0ec11b0a38fad59c552b5572cc7fe508bc9c51c5636cb5cbd779a</x:v>
      </x:c>
    </x:row>
    <x:row r="8">
      <x:c r="A8" s="62"/>
      <x:c r="B8" s="52"/>
      <x:c r="C8" s="52"/>
      <x:c r="D8" s="52"/>
      <x:c r="E8" s="52"/>
      <x:c r="F8" s="52"/>
    </x:row>
    <x:row r="9">
      <x:c r="A9" s="62"/>
      <x:c r="B9" s="52"/>
      <x:c r="C9" s="52"/>
      <x:c r="D9" s="52"/>
      <x:c r="E9" s="52"/>
      <x:c r="F9" s="52"/>
    </x:row>
    <x:row r="10">
      <x:c r="A10" s="62"/>
      <x:c r="B10" s="52"/>
      <x:c r="C10" s="52"/>
      <x:c r="D10" s="52"/>
      <x:c r="E10" s="52"/>
      <x:c r="F10" s="52"/>
    </x:row>
    <x:row r="11">
      <x:c r="A11" s="62"/>
      <x:c r="B11" s="52"/>
      <x:c r="C11" s="52"/>
      <x:c r="D11" s="52"/>
      <x:c r="E11" s="52"/>
      <x:c r="F11" s="52"/>
    </x:row>
    <x:row r="12">
      <x:c r="A12" s="62"/>
      <x:c r="B12" s="52"/>
      <x:c r="C12" s="52"/>
      <x:c r="D12" s="52"/>
      <x:c r="E12" s="52"/>
      <x:c r="F12" s="52"/>
    </x:row>
    <x:row r="13">
      <x:c r="A13" s="62"/>
      <x:c r="B13" s="52"/>
      <x:c r="C13" s="52"/>
      <x:c r="D13" s="52"/>
      <x:c r="E13" s="52"/>
      <x:c r="F13" s="52"/>
    </x:row>
    <x:row r="14">
      <x:c r="A14" s="62"/>
      <x:c r="B14" s="52"/>
      <x:c r="C14" s="52"/>
      <x:c r="D14" s="52"/>
      <x:c r="E14" s="52"/>
      <x:c r="F14" s="52"/>
    </x:row>
    <x:row r="15">
      <x:c r="A15" s="62"/>
      <x:c r="B15" s="52"/>
      <x:c r="C15" s="52"/>
      <x:c r="D15" s="52"/>
      <x:c r="E15" s="52"/>
      <x:c r="F15" s="52"/>
    </x:row>
    <x:row r="16">
      <x:c r="A16" s="62"/>
      <x:c r="B16" s="52"/>
      <x:c r="C16" s="52"/>
      <x:c r="D16" s="52"/>
      <x:c r="E16" s="52"/>
      <x:c r="F16" s="52"/>
    </x:row>
    <x:row r="17">
      <x:c r="A17" s="62"/>
      <x:c r="B17" s="52"/>
      <x:c r="C17" s="52"/>
      <x:c r="D17" s="52"/>
      <x:c r="E17" s="52"/>
      <x:c r="F17" s="52"/>
    </x:row>
    <x:row r="18">
      <x:c r="A18" s="62"/>
      <x:c r="B18" s="52"/>
      <x:c r="C18" s="52"/>
      <x:c r="D18" s="52"/>
      <x:c r="E18" s="52"/>
      <x:c r="F18" s="52"/>
    </x:row>
    <x:row r="19">
      <x:c r="A19" s="62"/>
      <x:c r="B19" s="52"/>
      <x:c r="C19" s="52"/>
      <x:c r="D19" s="52"/>
      <x:c r="E19" s="52"/>
      <x:c r="F19" s="52"/>
    </x:row>
    <x:row r="20">
      <x:c r="A20" s="62"/>
      <x:c r="B20" s="52"/>
      <x:c r="C20" s="52"/>
      <x:c r="D20" s="52"/>
      <x:c r="E20" s="52"/>
      <x:c r="F20" s="52"/>
    </x:row>
    <x:row r="21">
      <x:c r="A21" s="62"/>
      <x:c r="B21" s="52"/>
      <x:c r="C21" s="52"/>
      <x:c r="D21" s="52"/>
      <x:c r="E21" s="52"/>
      <x:c r="F21" s="52"/>
    </x:row>
    <x:row r="22">
      <x:c r="A22" s="62"/>
      <x:c r="B22" s="52"/>
      <x:c r="C22" s="52"/>
      <x:c r="D22" s="52"/>
      <x:c r="E22" s="52"/>
      <x:c r="F22" s="52"/>
    </x:row>
    <x:row r="23">
      <x:c r="A23" s="62"/>
      <x:c r="B23" s="52"/>
      <x:c r="C23" s="52"/>
      <x:c r="D23" s="52"/>
      <x:c r="E23" s="52"/>
      <x:c r="F23" s="52"/>
    </x:row>
    <x:row r="24">
      <x:c r="A24" s="62"/>
      <x:c r="B24" s="52"/>
      <x:c r="C24" s="52"/>
      <x:c r="D24" s="52"/>
      <x:c r="E24" s="52"/>
      <x:c r="F24" s="52"/>
    </x:row>
    <x:row r="25">
      <x:c r="A25" s="62"/>
      <x:c r="B25" s="52"/>
      <x:c r="C25" s="52"/>
      <x:c r="D25" s="52"/>
      <x:c r="E25" s="52"/>
      <x:c r="F25" s="52"/>
    </x:row>
    <x:row r="26">
      <x:c r="A26" s="62"/>
      <x:c r="B26" s="52"/>
      <x:c r="C26" s="52"/>
      <x:c r="D26" s="52"/>
      <x:c r="E26" s="52"/>
      <x:c r="F26" s="52"/>
    </x:row>
    <x:row r="27">
      <x:c r="A27" s="62"/>
      <x:c r="B27" s="52"/>
      <x:c r="C27" s="52"/>
      <x:c r="D27" s="52"/>
      <x:c r="E27" s="52"/>
      <x:c r="F27" s="52"/>
    </x:row>
    <x:row r="28">
      <x:c r="A28" s="62"/>
      <x:c r="B28" s="52"/>
      <x:c r="C28" s="52"/>
      <x:c r="D28" s="52"/>
      <x:c r="E28" s="52"/>
      <x:c r="F28" s="52"/>
    </x:row>
    <x:row r="29">
      <x:c r="A29" s="62"/>
      <x:c r="B29" s="52"/>
      <x:c r="C29" s="52"/>
      <x:c r="D29" s="52"/>
      <x:c r="E29" s="52"/>
      <x:c r="F29" s="52"/>
    </x:row>
    <x:row r="30">
      <x:c r="A30" s="62"/>
      <x:c r="B30" s="52"/>
      <x:c r="C30" s="52"/>
      <x:c r="D30" s="52"/>
      <x:c r="E30" s="52"/>
      <x:c r="F30" s="52"/>
    </x:row>
    <x:row r="31">
      <x:c r="A31" s="62"/>
      <x:c r="B31" s="52"/>
      <x:c r="C31" s="52"/>
      <x:c r="D31" s="52"/>
      <x:c r="E31" s="52"/>
      <x:c r="F31" s="52"/>
    </x:row>
    <x:row r="32">
      <x:c r="A32" s="62"/>
      <x:c r="B32" s="52"/>
      <x:c r="C32" s="52"/>
      <x:c r="D32" s="52"/>
      <x:c r="E32" s="52"/>
      <x:c r="F32" s="52"/>
    </x:row>
    <x:row r="33">
      <x:c r="A33" s="62"/>
      <x:c r="B33" s="52"/>
      <x:c r="C33" s="52"/>
      <x:c r="D33" s="52"/>
      <x:c r="E33" s="52"/>
      <x:c r="F33" s="52"/>
    </x:row>
    <x:row r="34">
      <x:c r="A34" s="62"/>
      <x:c r="B34" s="52"/>
      <x:c r="C34" s="52"/>
      <x:c r="D34" s="52"/>
      <x:c r="E34" s="52"/>
      <x:c r="F34" s="52"/>
    </x:row>
    <x:row r="35">
      <x:c r="A35" s="62"/>
      <x:c r="B35" s="52"/>
      <x:c r="C35" s="52"/>
      <x:c r="D35" s="52"/>
      <x:c r="E35" s="52"/>
      <x:c r="F35" s="52"/>
    </x:row>
    <x:row r="36">
      <x:c r="A36" s="62"/>
      <x:c r="B36" s="52"/>
      <x:c r="C36" s="52"/>
      <x:c r="D36" s="52"/>
      <x:c r="E36" s="52"/>
      <x:c r="F36" s="52"/>
    </x:row>
    <x:row r="37">
      <x:c r="A37" s="62"/>
      <x:c r="B37" s="52"/>
      <x:c r="C37" s="52"/>
      <x:c r="D37" s="52"/>
      <x:c r="E37" s="52"/>
      <x:c r="F37" s="52"/>
    </x:row>
    <x:row r="38">
      <x:c r="A38" s="62"/>
      <x:c r="B38" s="52"/>
      <x:c r="C38" s="52"/>
      <x:c r="D38" s="52"/>
      <x:c r="E38" s="52"/>
      <x:c r="F38" s="52"/>
    </x:row>
    <x:row r="39">
      <x:c r="A39" s="62"/>
      <x:c r="B39" s="52"/>
      <x:c r="C39" s="52"/>
      <x:c r="D39" s="52"/>
      <x:c r="E39" s="52"/>
      <x:c r="F39" s="52"/>
    </x:row>
    <x:row r="40">
      <x:c r="A40" s="62"/>
      <x:c r="B40" s="52"/>
      <x:c r="C40" s="52"/>
      <x:c r="D40" s="52"/>
      <x:c r="E40" s="52"/>
      <x:c r="F40" s="52"/>
    </x:row>
    <x:row r="41">
      <x:c r="A41" s="62"/>
      <x:c r="B41" s="52"/>
      <x:c r="C41" s="52"/>
      <x:c r="D41" s="52"/>
      <x:c r="E41" s="52"/>
      <x:c r="F41" s="52"/>
    </x:row>
    <x:row r="42">
      <x:c r="A42" s="62"/>
      <x:c r="B42" s="52"/>
      <x:c r="C42" s="52"/>
      <x:c r="D42" s="52"/>
      <x:c r="E42" s="52"/>
      <x:c r="F42" s="52"/>
    </x:row>
    <x:row r="43">
      <x:c r="A43" s="62"/>
      <x:c r="B43" s="52"/>
      <x:c r="C43" s="52"/>
      <x:c r="D43" s="52"/>
      <x:c r="E43" s="52"/>
      <x:c r="F43" s="52"/>
    </x:row>
    <x:row r="44">
      <x:c r="A44" s="62"/>
      <x:c r="B44" s="52"/>
      <x:c r="C44" s="52"/>
      <x:c r="D44" s="52"/>
      <x:c r="E44" s="52"/>
      <x:c r="F44" s="52"/>
    </x:row>
    <x:row r="45">
      <x:c r="A45" s="62"/>
      <x:c r="B45" s="52"/>
      <x:c r="C45" s="52"/>
      <x:c r="D45" s="52"/>
      <x:c r="E45" s="52"/>
      <x:c r="F45" s="52"/>
    </x:row>
    <x:row r="46">
      <x:c r="A46" s="62"/>
      <x:c r="B46" s="52"/>
      <x:c r="C46" s="52"/>
      <x:c r="D46" s="52"/>
      <x:c r="E46" s="52"/>
      <x:c r="F46" s="52"/>
    </x:row>
    <x:row r="47">
      <x:c r="A47" s="62"/>
      <x:c r="B47" s="52"/>
      <x:c r="C47" s="52"/>
      <x:c r="D47" s="52"/>
      <x:c r="E47" s="52"/>
      <x:c r="F47" s="52"/>
    </x:row>
    <x:row r="48">
      <x:c r="A48" s="62"/>
      <x:c r="B48" s="52"/>
      <x:c r="C48" s="52"/>
      <x:c r="D48" s="52"/>
      <x:c r="E48" s="52"/>
      <x:c r="F48" s="52"/>
    </x:row>
    <x:row r="49">
      <x:c r="A49" s="62"/>
      <x:c r="B49" s="52"/>
      <x:c r="C49" s="52"/>
      <x:c r="D49" s="52"/>
      <x:c r="E49" s="52"/>
      <x:c r="F49" s="52"/>
    </x:row>
    <x:row r="50">
      <x:c r="A50" s="62"/>
      <x:c r="B50" s="52"/>
      <x:c r="C50" s="52"/>
      <x:c r="D50" s="52"/>
      <x:c r="E50" s="52"/>
      <x:c r="F50" s="52"/>
    </x:row>
    <x:row r="51">
      <x:c r="A51" s="62"/>
      <x:c r="B51" s="52"/>
      <x:c r="C51" s="52"/>
      <x:c r="D51" s="52"/>
      <x:c r="E51" s="52"/>
      <x:c r="F51" s="52"/>
    </x:row>
    <x:row r="52">
      <x:c r="A52" s="62"/>
      <x:c r="B52" s="52"/>
      <x:c r="C52" s="52"/>
      <x:c r="D52" s="52"/>
      <x:c r="E52" s="52"/>
      <x:c r="F52" s="52"/>
    </x:row>
    <x:row r="53">
      <x:c r="A53" s="62"/>
      <x:c r="B53" s="52"/>
      <x:c r="C53" s="52"/>
      <x:c r="D53" s="52"/>
      <x:c r="E53" s="52"/>
      <x:c r="F53" s="52"/>
    </x:row>
    <x:row r="54">
      <x:c r="A54" s="62"/>
      <x:c r="B54" s="52"/>
      <x:c r="C54" s="52"/>
      <x:c r="D54" s="52"/>
      <x:c r="E54" s="52"/>
      <x:c r="F54" s="52"/>
    </x:row>
    <x:row r="55">
      <x:c r="A55" s="62"/>
      <x:c r="B55" s="52"/>
      <x:c r="C55" s="52"/>
      <x:c r="D55" s="52"/>
      <x:c r="E55" s="52"/>
      <x:c r="F55" s="52"/>
    </x:row>
    <x:row r="56">
      <x:c r="A56" s="62"/>
      <x:c r="B56" s="52"/>
      <x:c r="C56" s="52"/>
      <x:c r="D56" s="52"/>
      <x:c r="E56" s="52"/>
      <x:c r="F56" s="52"/>
    </x:row>
    <x:row r="57">
      <x:c r="A57" s="62"/>
      <x:c r="B57" s="52"/>
      <x:c r="C57" s="52"/>
      <x:c r="D57" s="52"/>
      <x:c r="E57" s="52"/>
      <x:c r="F57" s="52"/>
    </x:row>
    <x:row r="58">
      <x:c r="A58" s="62"/>
      <x:c r="B58" s="52"/>
      <x:c r="C58" s="52"/>
      <x:c r="D58" s="52"/>
      <x:c r="E58" s="52"/>
      <x:c r="F58" s="52"/>
    </x:row>
    <x:row r="59">
      <x:c r="A59" s="62"/>
      <x:c r="B59" s="52"/>
      <x:c r="C59" s="52"/>
      <x:c r="D59" s="52"/>
      <x:c r="E59" s="52"/>
      <x:c r="F59" s="52"/>
    </x:row>
    <x:row r="60">
      <x:c r="A60" s="62"/>
      <x:c r="B60" s="52"/>
      <x:c r="C60" s="52"/>
      <x:c r="D60" s="52"/>
      <x:c r="E60" s="52"/>
      <x:c r="F60" s="52"/>
    </x:row>
    <x:row r="61">
      <x:c r="A61" s="62"/>
      <x:c r="B61" s="52"/>
      <x:c r="C61" s="52"/>
      <x:c r="D61" s="52"/>
      <x:c r="E61" s="52"/>
      <x:c r="F61" s="52"/>
    </x:row>
    <x:row r="62">
      <x:c r="A62" s="62"/>
      <x:c r="B62" s="52"/>
      <x:c r="C62" s="52"/>
      <x:c r="D62" s="52"/>
      <x:c r="E62" s="52"/>
      <x:c r="F62" s="52"/>
    </x:row>
    <x:row r="63">
      <x:c r="A63" s="62"/>
      <x:c r="B63" s="52"/>
      <x:c r="C63" s="52"/>
      <x:c r="D63" s="52"/>
      <x:c r="E63" s="52"/>
      <x:c r="F63" s="52"/>
    </x:row>
    <x:row r="64">
      <x:c r="A64" s="62"/>
      <x:c r="B64" s="52"/>
      <x:c r="C64" s="52"/>
      <x:c r="D64" s="52"/>
      <x:c r="E64" s="52"/>
      <x:c r="F64" s="52"/>
    </x:row>
    <x:row r="65">
      <x:c r="A65" s="62"/>
      <x:c r="B65" s="52"/>
      <x:c r="C65" s="52"/>
      <x:c r="D65" s="52"/>
      <x:c r="E65" s="52"/>
      <x:c r="F65" s="52"/>
    </x:row>
    <x:row r="66">
      <x:c r="A66" s="62"/>
      <x:c r="B66" s="52"/>
      <x:c r="C66" s="52"/>
      <x:c r="D66" s="52"/>
      <x:c r="E66" s="52"/>
      <x:c r="F66" s="52"/>
    </x:row>
    <x:row r="67">
      <x:c r="A67" s="62"/>
      <x:c r="B67" s="52"/>
      <x:c r="C67" s="52"/>
      <x:c r="D67" s="52"/>
      <x:c r="E67" s="52"/>
      <x:c r="F67" s="52"/>
    </x:row>
    <x:row r="68">
      <x:c r="A68" s="62"/>
      <x:c r="B68" s="52"/>
      <x:c r="C68" s="52"/>
      <x:c r="D68" s="52"/>
      <x:c r="E68" s="52"/>
      <x:c r="F68" s="52"/>
    </x:row>
    <x:row r="69">
      <x:c r="A69" s="62"/>
      <x:c r="B69" s="52"/>
      <x:c r="C69" s="52"/>
      <x:c r="D69" s="52"/>
      <x:c r="E69" s="52"/>
      <x:c r="F69" s="52"/>
    </x:row>
    <x:row r="70">
      <x:c r="A70" s="62"/>
      <x:c r="B70" s="52"/>
      <x:c r="C70" s="52"/>
      <x:c r="D70" s="52"/>
      <x:c r="E70" s="52"/>
      <x:c r="F70" s="52"/>
    </x:row>
    <x:row r="71">
      <x:c r="A71" s="62"/>
      <x:c r="B71" s="52"/>
      <x:c r="C71" s="52"/>
      <x:c r="D71" s="52"/>
      <x:c r="E71" s="52"/>
      <x:c r="F71" s="52"/>
    </x:row>
    <x:row r="72">
      <x:c r="A72" s="62"/>
      <x:c r="B72" s="52"/>
      <x:c r="C72" s="52"/>
      <x:c r="D72" s="52"/>
      <x:c r="E72" s="52"/>
      <x:c r="F72" s="52"/>
    </x:row>
    <x:row r="73">
      <x:c r="A73" s="62"/>
      <x:c r="B73" s="52"/>
      <x:c r="C73" s="52"/>
      <x:c r="D73" s="52"/>
      <x:c r="E73" s="52"/>
      <x:c r="F73" s="52"/>
    </x:row>
    <x:row r="74">
      <x:c r="A74" s="62"/>
      <x:c r="B74" s="52"/>
      <x:c r="C74" s="52"/>
      <x:c r="D74" s="52"/>
      <x:c r="E74" s="52"/>
      <x:c r="F74" s="52"/>
    </x:row>
    <x:row r="75">
      <x:c r="A75" s="62"/>
      <x:c r="B75" s="52"/>
      <x:c r="C75" s="52"/>
      <x:c r="D75" s="52"/>
      <x:c r="E75" s="52"/>
      <x:c r="F75" s="52"/>
    </x:row>
    <x:row r="76">
      <x:c r="A76" s="62"/>
      <x:c r="B76" s="52"/>
      <x:c r="C76" s="52"/>
      <x:c r="D76" s="52"/>
      <x:c r="E76" s="52"/>
      <x:c r="F76" s="52"/>
    </x:row>
    <x:row r="77">
      <x:c r="A77" s="62"/>
      <x:c r="B77" s="52"/>
      <x:c r="C77" s="52"/>
      <x:c r="D77" s="52"/>
      <x:c r="E77" s="52"/>
      <x:c r="F77" s="52"/>
    </x:row>
    <x:row r="78">
      <x:c r="A78" s="62"/>
      <x:c r="B78" s="52"/>
      <x:c r="C78" s="52"/>
      <x:c r="D78" s="52"/>
      <x:c r="E78" s="52"/>
      <x:c r="F78" s="52"/>
    </x:row>
    <x:row r="79">
      <x:c r="A79" s="62"/>
      <x:c r="B79" s="52"/>
      <x:c r="C79" s="52"/>
      <x:c r="D79" s="52"/>
      <x:c r="E79" s="52"/>
      <x:c r="F79" s="52"/>
    </x:row>
    <x:row r="80">
      <x:c r="A80" s="62"/>
      <x:c r="B80" s="52"/>
      <x:c r="C80" s="52"/>
      <x:c r="D80" s="52"/>
      <x:c r="E80" s="52"/>
      <x:c r="F80" s="52"/>
    </x:row>
    <x:row r="81">
      <x:c r="A81" s="62"/>
      <x:c r="B81" s="52"/>
      <x:c r="C81" s="52"/>
      <x:c r="D81" s="52"/>
      <x:c r="E81" s="52"/>
      <x:c r="F81" s="52"/>
    </x:row>
    <x:row r="82">
      <x:c r="A82" s="62"/>
      <x:c r="B82" s="52"/>
      <x:c r="C82" s="52"/>
      <x:c r="D82" s="52"/>
      <x:c r="E82" s="52"/>
      <x:c r="F82" s="52"/>
    </x:row>
    <x:row r="83">
      <x:c r="A83" s="62"/>
      <x:c r="B83" s="52"/>
      <x:c r="C83" s="52"/>
      <x:c r="D83" s="52"/>
      <x:c r="E83" s="52"/>
      <x:c r="F83" s="52"/>
    </x:row>
    <x:row r="84">
      <x:c r="A84" s="62"/>
      <x:c r="B84" s="52"/>
      <x:c r="C84" s="52"/>
      <x:c r="D84" s="52"/>
      <x:c r="E84" s="52"/>
      <x:c r="F84" s="52"/>
    </x:row>
    <x:row r="85">
      <x:c r="A85" s="62"/>
      <x:c r="B85" s="52"/>
      <x:c r="C85" s="52"/>
      <x:c r="D85" s="52"/>
      <x:c r="E85" s="52"/>
      <x:c r="F85" s="52"/>
    </x:row>
    <x:row r="86">
      <x:c r="A86" s="62"/>
      <x:c r="B86" s="52"/>
      <x:c r="C86" s="52"/>
      <x:c r="D86" s="52"/>
      <x:c r="E86" s="52"/>
      <x:c r="F86" s="52"/>
    </x:row>
    <x:row r="87">
      <x:c r="A87" s="62"/>
      <x:c r="B87" s="52"/>
      <x:c r="C87" s="52"/>
      <x:c r="D87" s="52"/>
      <x:c r="E87" s="52"/>
      <x:c r="F87" s="52"/>
    </x:row>
    <x:row r="88">
      <x:c r="A88" s="62"/>
      <x:c r="B88" s="52"/>
      <x:c r="C88" s="52"/>
      <x:c r="D88" s="52"/>
      <x:c r="E88" s="52"/>
      <x:c r="F88" s="52"/>
    </x:row>
    <x:row r="89">
      <x:c r="A89" s="62"/>
      <x:c r="B89" s="52"/>
      <x:c r="C89" s="52"/>
      <x:c r="D89" s="52"/>
      <x:c r="E89" s="52"/>
      <x:c r="F89" s="52"/>
    </x:row>
    <x:row r="90">
      <x:c r="A90" s="62"/>
      <x:c r="B90" s="52"/>
      <x:c r="C90" s="52"/>
      <x:c r="D90" s="52"/>
      <x:c r="E90" s="52"/>
      <x:c r="F90" s="52"/>
    </x:row>
    <x:row r="91">
      <x:c r="A91" s="62"/>
      <x:c r="B91" s="52"/>
      <x:c r="C91" s="52"/>
      <x:c r="D91" s="52"/>
      <x:c r="E91" s="52"/>
      <x:c r="F91" s="52"/>
    </x:row>
    <x:row r="92">
      <x:c r="A92" s="62"/>
      <x:c r="B92" s="52"/>
      <x:c r="C92" s="52"/>
      <x:c r="D92" s="52"/>
      <x:c r="E92" s="52"/>
      <x:c r="F92" s="52"/>
    </x:row>
    <x:row r="93">
      <x:c r="A93" s="62"/>
      <x:c r="B93" s="52"/>
      <x:c r="C93" s="52"/>
      <x:c r="D93" s="52"/>
      <x:c r="E93" s="52"/>
      <x:c r="F93" s="52"/>
    </x:row>
    <x:row r="94">
      <x:c r="A94" s="62"/>
      <x:c r="B94" s="52"/>
      <x:c r="C94" s="52"/>
      <x:c r="D94" s="52"/>
      <x:c r="E94" s="52"/>
      <x:c r="F94" s="52"/>
    </x:row>
    <x:row r="95">
      <x:c r="A95" s="62"/>
      <x:c r="B95" s="52"/>
      <x:c r="C95" s="52"/>
      <x:c r="D95" s="52"/>
      <x:c r="E95" s="52"/>
      <x:c r="F95" s="52"/>
    </x:row>
    <x:row r="96">
      <x:c r="A96" s="62"/>
      <x:c r="B96" s="52"/>
      <x:c r="C96" s="52"/>
      <x:c r="D96" s="52"/>
      <x:c r="E96" s="52"/>
      <x:c r="F96" s="52"/>
    </x:row>
    <x:row r="97">
      <x:c r="A97" s="62"/>
      <x:c r="B97" s="52"/>
      <x:c r="C97" s="52"/>
      <x:c r="D97" s="52"/>
      <x:c r="E97" s="52"/>
      <x:c r="F97" s="52"/>
    </x:row>
    <x:row r="98">
      <x:c r="A98" s="62"/>
      <x:c r="B98" s="52"/>
      <x:c r="C98" s="52"/>
      <x:c r="D98" s="52"/>
      <x:c r="E98" s="52"/>
      <x:c r="F98" s="52"/>
    </x:row>
    <x:row r="99">
      <x:c r="A99" s="62"/>
      <x:c r="B99" s="52"/>
      <x:c r="C99" s="52"/>
      <x:c r="D99" s="52"/>
      <x:c r="E99" s="52"/>
      <x:c r="F99" s="52"/>
    </x:row>
    <x:row r="100">
      <x:c r="A100" s="62"/>
      <x:c r="B100" s="52"/>
      <x:c r="C100" s="52"/>
      <x:c r="D100" s="52"/>
      <x:c r="E100" s="52"/>
      <x:c r="F100" s="52"/>
    </x:row>
    <x:row r="101">
      <x:c r="A101" s="62"/>
      <x:c r="B101" s="52"/>
      <x:c r="C101" s="52"/>
      <x:c r="D101" s="52"/>
      <x:c r="E101" s="52"/>
      <x:c r="F101" s="52"/>
    </x:row>
    <x:row r="102">
      <x:c r="A102" s="62"/>
      <x:c r="B102" s="52"/>
      <x:c r="C102" s="52"/>
      <x:c r="D102" s="52"/>
      <x:c r="E102" s="52"/>
      <x:c r="F102" s="52"/>
    </x:row>
    <x:row r="103">
      <x:c r="A103" s="62"/>
      <x:c r="B103" s="52"/>
      <x:c r="C103" s="52"/>
      <x:c r="D103" s="52"/>
      <x:c r="E103" s="52"/>
      <x:c r="F103" s="52"/>
    </x:row>
    <x:row r="104">
      <x:c r="A104" s="62"/>
      <x:c r="B104" s="52"/>
      <x:c r="C104" s="52"/>
      <x:c r="D104" s="52"/>
      <x:c r="E104" s="52"/>
      <x:c r="F104" s="52"/>
    </x:row>
  </x:sheetData>
  <x:mergeCells>
    <x:mergeCell ref="A1:F2"/>
  </x:mergeCells>
  <x:pageMargins left="0.7" right="0.7" top="0.75" bottom="0.75" header="0.3" footer="0.3"/>
</x:worksheet>
</file>